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0736" windowHeight="11160"/>
  </bookViews>
  <sheets>
    <sheet name="с 1 по 4 класс 109 школа" sheetId="4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4" l="1"/>
  <c r="F64" i="4"/>
  <c r="G64" i="4"/>
  <c r="D64" i="4"/>
  <c r="D85" i="4" l="1"/>
  <c r="C86" i="4" l="1"/>
  <c r="G85" i="4"/>
  <c r="G86" i="4" s="1"/>
  <c r="F85" i="4"/>
  <c r="F86" i="4" s="1"/>
  <c r="E85" i="4"/>
  <c r="E86" i="4" s="1"/>
  <c r="D86" i="4"/>
  <c r="C79" i="4"/>
  <c r="G78" i="4"/>
  <c r="G79" i="4" s="1"/>
  <c r="F78" i="4"/>
  <c r="F79" i="4" s="1"/>
  <c r="E78" i="4"/>
  <c r="E79" i="4" s="1"/>
  <c r="D78" i="4"/>
  <c r="D79" i="4" s="1"/>
  <c r="C72" i="4"/>
  <c r="G71" i="4"/>
  <c r="G72" i="4" s="1"/>
  <c r="F71" i="4"/>
  <c r="F72" i="4" s="1"/>
  <c r="E71" i="4"/>
  <c r="E72" i="4" s="1"/>
  <c r="D71" i="4"/>
  <c r="D72" i="4" s="1"/>
  <c r="G65" i="4"/>
  <c r="F65" i="4"/>
  <c r="E65" i="4"/>
  <c r="D65" i="4"/>
  <c r="C64" i="4"/>
  <c r="C65" i="4" s="1"/>
  <c r="C58" i="4"/>
  <c r="G57" i="4"/>
  <c r="G58" i="4" s="1"/>
  <c r="F57" i="4"/>
  <c r="F58" i="4" s="1"/>
  <c r="E57" i="4"/>
  <c r="E58" i="4" s="1"/>
  <c r="D57" i="4"/>
  <c r="D58" i="4" s="1"/>
  <c r="G49" i="4"/>
  <c r="G50" i="4" s="1"/>
  <c r="F49" i="4"/>
  <c r="F50" i="4" s="1"/>
  <c r="E49" i="4"/>
  <c r="E50" i="4" s="1"/>
  <c r="D49" i="4"/>
  <c r="D50" i="4" s="1"/>
  <c r="C49" i="4"/>
  <c r="C50" i="4" s="1"/>
  <c r="C43" i="4"/>
  <c r="G42" i="4"/>
  <c r="G43" i="4" s="1"/>
  <c r="F42" i="4"/>
  <c r="F43" i="4" s="1"/>
  <c r="E42" i="4"/>
  <c r="E43" i="4" s="1"/>
  <c r="D42" i="4"/>
  <c r="D43" i="4" s="1"/>
  <c r="G35" i="4"/>
  <c r="G36" i="4" s="1"/>
  <c r="F35" i="4"/>
  <c r="F36" i="4" s="1"/>
  <c r="E35" i="4"/>
  <c r="E36" i="4" s="1"/>
  <c r="D35" i="4"/>
  <c r="D36" i="4" s="1"/>
  <c r="C35" i="4"/>
  <c r="C36" i="4" s="1"/>
  <c r="C29" i="4"/>
  <c r="G28" i="4"/>
  <c r="G29" i="4" s="1"/>
  <c r="F28" i="4"/>
  <c r="F29" i="4" s="1"/>
  <c r="E28" i="4"/>
  <c r="E29" i="4" s="1"/>
  <c r="D28" i="4"/>
  <c r="D29" i="4" s="1"/>
  <c r="G21" i="4"/>
  <c r="G22" i="4" s="1"/>
  <c r="F21" i="4"/>
  <c r="F22" i="4" s="1"/>
  <c r="E21" i="4"/>
  <c r="E22" i="4" s="1"/>
  <c r="D21" i="4"/>
  <c r="D22" i="4" s="1"/>
  <c r="D87" i="4" l="1"/>
  <c r="D88" i="4" s="1"/>
  <c r="F87" i="4"/>
  <c r="F88" i="4" s="1"/>
  <c r="C87" i="4"/>
  <c r="C88" i="4" s="1"/>
  <c r="D6" i="2"/>
  <c r="D7" i="2" s="1"/>
  <c r="E87" i="4"/>
  <c r="G87" i="4"/>
  <c r="B6" i="2" l="1"/>
  <c r="B7" i="2" s="1"/>
  <c r="G88" i="4"/>
  <c r="E6" i="2"/>
  <c r="E7" i="2" s="1"/>
  <c r="E10" i="2" s="1"/>
  <c r="E88" i="4"/>
  <c r="C6" i="2"/>
  <c r="C7" i="2" s="1"/>
  <c r="C10" i="2" s="1"/>
  <c r="D10" i="2"/>
  <c r="B10" i="2" l="1"/>
</calcChain>
</file>

<file path=xl/sharedStrings.xml><?xml version="1.0" encoding="utf-8"?>
<sst xmlns="http://schemas.openxmlformats.org/spreadsheetml/2006/main" count="186" uniqueCount="109">
  <si>
    <t>Прием пищи</t>
  </si>
  <si>
    <t>Наименование блюда</t>
  </si>
  <si>
    <t>№ рецептуры</t>
  </si>
  <si>
    <t>Вес блюда</t>
  </si>
  <si>
    <t>Пищевые вещества</t>
  </si>
  <si>
    <t>Энергетическая ценность</t>
  </si>
  <si>
    <t>Белки</t>
  </si>
  <si>
    <t>Жиры</t>
  </si>
  <si>
    <t>Углеводы</t>
  </si>
  <si>
    <t>День 1</t>
  </si>
  <si>
    <t>ЗАВТРАК .</t>
  </si>
  <si>
    <t>42</t>
  </si>
  <si>
    <t>Сыр (порциями)</t>
  </si>
  <si>
    <t>20</t>
  </si>
  <si>
    <t>41</t>
  </si>
  <si>
    <t>Масло (порциями)</t>
  </si>
  <si>
    <t>10</t>
  </si>
  <si>
    <t>1148</t>
  </si>
  <si>
    <t>Каша  молочная  Дружба с маслом</t>
  </si>
  <si>
    <t>951</t>
  </si>
  <si>
    <t>Кофейный напиток  на молоке</t>
  </si>
  <si>
    <t>200</t>
  </si>
  <si>
    <t>878</t>
  </si>
  <si>
    <t>Хлеб</t>
  </si>
  <si>
    <t>ИТОГО ЗА ЗАВТРАК .</t>
  </si>
  <si>
    <t>ИТОГО ЗА ДЕНЬ:</t>
  </si>
  <si>
    <t>День 2</t>
  </si>
  <si>
    <t>591</t>
  </si>
  <si>
    <t>Гуляш мясной</t>
  </si>
  <si>
    <t>688</t>
  </si>
  <si>
    <t>Макаронные изделия отварные</t>
  </si>
  <si>
    <t>150</t>
  </si>
  <si>
    <t>868</t>
  </si>
  <si>
    <t>День 3</t>
  </si>
  <si>
    <t>438</t>
  </si>
  <si>
    <t>Омлет натуральный</t>
  </si>
  <si>
    <t>271</t>
  </si>
  <si>
    <t>100</t>
  </si>
  <si>
    <t>945</t>
  </si>
  <si>
    <t>Чай с молоком</t>
  </si>
  <si>
    <t>День 4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</si>
  <si>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</si>
  <si>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</si>
  <si>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</si>
  <si>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</si>
  <si>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</si>
  <si>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</si>
  <si>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День 5</t>
  </si>
  <si>
    <t>668</t>
  </si>
  <si>
    <t>694</t>
  </si>
  <si>
    <t>Пюре картофельное</t>
  </si>
  <si>
    <t>1014</t>
  </si>
  <si>
    <t>День 6</t>
  </si>
  <si>
    <t>1143</t>
  </si>
  <si>
    <t>Каша рисовая жидкая с маслом</t>
  </si>
  <si>
    <t>2</t>
  </si>
  <si>
    <t>Какао на молоке</t>
  </si>
  <si>
    <t>День 7</t>
  </si>
  <si>
    <t>601</t>
  </si>
  <si>
    <t>Плов мясной</t>
  </si>
  <si>
    <t>День 8</t>
  </si>
  <si>
    <t>467</t>
  </si>
  <si>
    <t>Пудинг из творога (запеченный) (со сгущенным молоком)</t>
  </si>
  <si>
    <t>День 9</t>
  </si>
  <si>
    <t>1126</t>
  </si>
  <si>
    <t>Каша гречневая рассыпчатая</t>
  </si>
  <si>
    <t>859</t>
  </si>
  <si>
    <t>День 10</t>
  </si>
  <si>
    <t>ИТОГО ЗА ВЕСЬ ПЕРИОД:</t>
  </si>
  <si>
    <t>СРЕДНЕЕ ЗНАЧЕНИЕ ЗА ПЕРИОД:</t>
  </si>
  <si>
    <t>СОГЛАСОВАНО</t>
  </si>
  <si>
    <t>(должность)</t>
  </si>
  <si>
    <t>(ФИО)</t>
  </si>
  <si>
    <t>(дата)</t>
  </si>
  <si>
    <t>УТВЕРЖДАЮ</t>
  </si>
  <si>
    <t>867</t>
  </si>
  <si>
    <t xml:space="preserve"> меню завтрак   </t>
  </si>
  <si>
    <t>День</t>
  </si>
  <si>
    <t>Белки,г</t>
  </si>
  <si>
    <t>Жиры,г</t>
  </si>
  <si>
    <t>Углеводы,г</t>
  </si>
  <si>
    <t>Энергетическая
ценность,ккал</t>
  </si>
  <si>
    <t>Итоги 
за 10 дней</t>
  </si>
  <si>
    <t>Средняя каллорийность
одного дня</t>
  </si>
  <si>
    <t>Среднее соотношение белков,
жиров и углеводов за 10 дней</t>
  </si>
  <si>
    <t>Норма (20-25% от 
среднесуточной нормы)</t>
  </si>
  <si>
    <t>Отклонение</t>
  </si>
  <si>
    <t>директор</t>
  </si>
  <si>
    <t>Категория обучающихся:</t>
  </si>
  <si>
    <t>Обучающиеся по образовательным программам начального общего образования, не отнесенные к отдельным категориям</t>
  </si>
  <si>
    <t xml:space="preserve">Для детей с 7 до 12 лет  </t>
  </si>
  <si>
    <t>190/10</t>
  </si>
  <si>
    <t>130/20</t>
  </si>
  <si>
    <t>193/7</t>
  </si>
  <si>
    <t>618</t>
  </si>
  <si>
    <t>100/30</t>
  </si>
  <si>
    <t>50/50</t>
  </si>
  <si>
    <t xml:space="preserve">директор  </t>
  </si>
  <si>
    <t>Котлеты,шницеля,биточки рубленые из бройлеров-цыплят</t>
  </si>
  <si>
    <t>кондитерское изделие</t>
  </si>
  <si>
    <t xml:space="preserve">Сводная ведомость по энергетической ценности 10-дневного </t>
  </si>
  <si>
    <t>Меню для учащихся, получающих бюджетные средства на питание  в размере 94,89 руб. (завтрак)</t>
  </si>
  <si>
    <t>Шницель(биточек,котлета)рыбнй натуральный</t>
  </si>
  <si>
    <t>Компот из свежих плодов В С</t>
  </si>
  <si>
    <t>Компот из плодов или ягод сушеных В С</t>
  </si>
  <si>
    <t>Компот из смеси сухофруктов В С</t>
  </si>
  <si>
    <t>Фрукты (яблоко)</t>
  </si>
  <si>
    <t>Тефтели мясные с соусом</t>
  </si>
  <si>
    <t>Напиток из плодов шиповника В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</si>
</sst>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6" fillId="0" borderId="0" xfId="0" applyFont="1"/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6" fillId="0" borderId="6" xfId="0" applyFont="1" applyBorder="1" applyAlignment="1">
      <alignment horizontal="center" wrapText="1"/>
    </xf>
    <xf numFmtId="2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0" fillId="0" borderId="15" xfId="0" applyBorder="1"/>
    <xf numFmtId="0" fontId="1" fillId="0" borderId="15" xfId="0" applyFont="1" applyBorder="1"/>
    <xf numFmtId="0" fontId="1" fillId="0" borderId="17" xfId="0" applyFont="1" applyBorder="1"/>
    <xf numFmtId="0" fontId="1" fillId="0" borderId="19" xfId="0" applyFont="1" applyBorder="1"/>
    <xf numFmtId="1" fontId="1" fillId="0" borderId="0" xfId="0" applyNumberFormat="1" applyFont="1" applyAlignment="1">
      <alignment horizontal="left" vertical="top" wrapText="1"/>
    </xf>
    <xf numFmtId="1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2" fontId="1" fillId="0" borderId="3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2" fontId="0" fillId="0" borderId="11" xfId="0" applyNumberFormat="1" applyBorder="1" applyAlignment="1">
      <alignment horizontal="center"/>
    </xf>
    <xf numFmtId="0" fontId="0" fillId="0" borderId="11" xfId="0" applyBorder="1"/>
    <xf numFmtId="0" fontId="4" fillId="0" borderId="11" xfId="0" applyFont="1" applyBorder="1" applyAlignment="1">
      <alignment horizontal="right"/>
    </xf>
    <xf numFmtId="2" fontId="0" fillId="0" borderId="20" xfId="0" applyNumberFormat="1" applyBorder="1" applyAlignment="1">
      <alignment horizontal="center"/>
    </xf>
    <xf numFmtId="0" fontId="0" fillId="0" borderId="20" xfId="0" applyBorder="1"/>
    <xf numFmtId="0" fontId="4" fillId="0" borderId="20" xfId="0" applyFont="1" applyBorder="1" applyAlignment="1">
      <alignment horizontal="right"/>
    </xf>
    <xf numFmtId="0" fontId="7" fillId="0" borderId="0" xfId="0" applyFont="1"/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4" xfId="0" applyFont="1" applyBorder="1" applyAlignment="1">
      <alignment horizontal="left" vertical="top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0" fillId="0" borderId="15" xfId="0" applyBorder="1" applyAlignment="1">
      <alignment horizontal="left"/>
    </xf>
    <xf numFmtId="0" fontId="1" fillId="0" borderId="18" xfId="0" applyFont="1" applyBorder="1"/>
    <xf numFmtId="0" fontId="1" fillId="0" borderId="7" xfId="0" applyFont="1" applyBorder="1"/>
    <xf numFmtId="1" fontId="1" fillId="0" borderId="4" xfId="0" applyNumberFormat="1" applyFont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2" xfId="0" applyFont="1" applyBorder="1"/>
    <xf numFmtId="0" fontId="1" fillId="0" borderId="3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6" xfId="0" applyFont="1" applyBorder="1"/>
    <xf numFmtId="0" fontId="1" fillId="0" borderId="14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tabSelected="1" workbookViewId="0">
      <selection activeCell="B82" sqref="B82"/>
    </sheetView>
  </sheetViews>
  <sheetFormatPr defaultRowHeight="13.2" x14ac:dyDescent="0.25"/>
  <cols>
    <col min="1" max="1" width="11" style="24" customWidth="1"/>
    <col min="2" max="2" width="41.6640625" style="15" customWidth="1"/>
    <col min="3" max="3" width="10.6640625" style="29" customWidth="1"/>
    <col min="4" max="6" width="10.6640625" style="35" customWidth="1"/>
    <col min="7" max="7" width="17" customWidth="1"/>
    <col min="8" max="8" width="15.6640625" customWidth="1"/>
    <col min="9" max="11" width="7.6640625" customWidth="1"/>
  </cols>
  <sheetData>
    <row r="1" spans="1:8" x14ac:dyDescent="0.25">
      <c r="B1" s="41" t="s">
        <v>70</v>
      </c>
      <c r="H1" s="43" t="s">
        <v>74</v>
      </c>
    </row>
    <row r="3" spans="1:8" x14ac:dyDescent="0.25">
      <c r="B3" s="52" t="s">
        <v>97</v>
      </c>
      <c r="F3" s="45"/>
      <c r="G3" s="46" t="s">
        <v>87</v>
      </c>
      <c r="H3" s="47" t="s">
        <v>71</v>
      </c>
    </row>
    <row r="4" spans="1:8" x14ac:dyDescent="0.25">
      <c r="B4" s="53"/>
      <c r="F4" s="48"/>
      <c r="G4" s="49"/>
      <c r="H4" s="50" t="s">
        <v>72</v>
      </c>
    </row>
    <row r="5" spans="1:8" x14ac:dyDescent="0.25">
      <c r="B5" s="42" t="s">
        <v>73</v>
      </c>
      <c r="H5" s="44" t="s">
        <v>73</v>
      </c>
    </row>
    <row r="9" spans="1:8" s="9" customFormat="1" ht="12.75" customHeight="1" x14ac:dyDescent="0.25">
      <c r="A9" s="73" t="s">
        <v>101</v>
      </c>
      <c r="B9" s="74"/>
      <c r="C9" s="74"/>
      <c r="D9" s="74"/>
      <c r="E9" s="74"/>
      <c r="F9" s="74"/>
      <c r="G9" s="74"/>
      <c r="H9" s="74"/>
    </row>
    <row r="10" spans="1:8" s="9" customFormat="1" x14ac:dyDescent="0.25">
      <c r="A10" s="22"/>
      <c r="C10" s="10"/>
      <c r="D10" s="30"/>
      <c r="E10" s="30"/>
      <c r="F10" s="30"/>
      <c r="G10" s="11"/>
      <c r="H10" s="11"/>
    </row>
    <row r="11" spans="1:8" s="9" customFormat="1" ht="39.6" x14ac:dyDescent="0.3">
      <c r="A11" s="22" t="s">
        <v>88</v>
      </c>
      <c r="B11" s="51" t="s">
        <v>89</v>
      </c>
      <c r="C11" s="10"/>
      <c r="D11" s="30"/>
      <c r="E11" s="30"/>
      <c r="F11" s="30"/>
      <c r="G11" s="11"/>
      <c r="H11" s="11"/>
    </row>
    <row r="12" spans="1:8" s="9" customFormat="1" ht="13.8" thickBot="1" x14ac:dyDescent="0.3">
      <c r="A12" s="23"/>
      <c r="C12" s="10"/>
      <c r="D12" s="30"/>
      <c r="E12" s="30"/>
      <c r="F12" s="30"/>
      <c r="G12" s="11"/>
      <c r="H12" s="11"/>
    </row>
    <row r="13" spans="1:8" s="12" customFormat="1" ht="33" customHeight="1" x14ac:dyDescent="0.25">
      <c r="A13" s="64" t="s">
        <v>0</v>
      </c>
      <c r="B13" s="66" t="s">
        <v>1</v>
      </c>
      <c r="C13" s="68" t="s">
        <v>3</v>
      </c>
      <c r="D13" s="70" t="s">
        <v>4</v>
      </c>
      <c r="E13" s="70"/>
      <c r="F13" s="70"/>
      <c r="G13" s="81" t="s">
        <v>5</v>
      </c>
      <c r="H13" s="71" t="s">
        <v>2</v>
      </c>
    </row>
    <row r="14" spans="1:8" s="13" customFormat="1" ht="13.8" thickBot="1" x14ac:dyDescent="0.3">
      <c r="A14" s="65"/>
      <c r="B14" s="67"/>
      <c r="C14" s="69"/>
      <c r="D14" s="31" t="s">
        <v>6</v>
      </c>
      <c r="E14" s="31" t="s">
        <v>7</v>
      </c>
      <c r="F14" s="31" t="s">
        <v>8</v>
      </c>
      <c r="G14" s="82"/>
      <c r="H14" s="72"/>
    </row>
    <row r="15" spans="1:8" s="14" customFormat="1" x14ac:dyDescent="0.25">
      <c r="A15" s="75" t="s">
        <v>9</v>
      </c>
      <c r="B15" s="76"/>
      <c r="C15" s="76"/>
      <c r="D15" s="76"/>
      <c r="E15" s="76"/>
      <c r="F15" s="76"/>
      <c r="G15" s="76"/>
      <c r="H15" s="77"/>
    </row>
    <row r="16" spans="1:8" x14ac:dyDescent="0.25">
      <c r="A16" s="80" t="s">
        <v>10</v>
      </c>
      <c r="B16" s="16" t="s">
        <v>12</v>
      </c>
      <c r="C16" s="25" t="s">
        <v>13</v>
      </c>
      <c r="D16" s="32">
        <v>4.6399999999999997</v>
      </c>
      <c r="E16" s="32">
        <v>5.9</v>
      </c>
      <c r="F16" s="32">
        <v>0</v>
      </c>
      <c r="G16" s="17">
        <v>72.8</v>
      </c>
      <c r="H16" s="18" t="s">
        <v>11</v>
      </c>
    </row>
    <row r="17" spans="1:8" x14ac:dyDescent="0.25">
      <c r="A17" s="80"/>
      <c r="B17" s="16" t="s">
        <v>15</v>
      </c>
      <c r="C17" s="25" t="s">
        <v>16</v>
      </c>
      <c r="D17" s="32">
        <v>0.13</v>
      </c>
      <c r="E17" s="32">
        <v>6.15</v>
      </c>
      <c r="F17" s="32">
        <v>0.17</v>
      </c>
      <c r="G17" s="17">
        <v>56.6</v>
      </c>
      <c r="H17" s="18" t="s">
        <v>14</v>
      </c>
    </row>
    <row r="18" spans="1:8" x14ac:dyDescent="0.25">
      <c r="A18" s="80"/>
      <c r="B18" s="16" t="s">
        <v>18</v>
      </c>
      <c r="C18" s="25" t="s">
        <v>91</v>
      </c>
      <c r="D18" s="32">
        <v>7.26</v>
      </c>
      <c r="E18" s="32">
        <v>8.2200000000000006</v>
      </c>
      <c r="F18" s="32">
        <v>43.84</v>
      </c>
      <c r="G18" s="17">
        <v>278.06</v>
      </c>
      <c r="H18" s="18" t="s">
        <v>17</v>
      </c>
    </row>
    <row r="19" spans="1:8" x14ac:dyDescent="0.25">
      <c r="A19" s="80"/>
      <c r="B19" s="16" t="s">
        <v>20</v>
      </c>
      <c r="C19" s="25" t="s">
        <v>21</v>
      </c>
      <c r="D19" s="32">
        <v>5.2</v>
      </c>
      <c r="E19" s="32">
        <v>5.7</v>
      </c>
      <c r="F19" s="32">
        <v>28.08</v>
      </c>
      <c r="G19" s="17">
        <v>181.72</v>
      </c>
      <c r="H19" s="18" t="s">
        <v>19</v>
      </c>
    </row>
    <row r="20" spans="1:8" x14ac:dyDescent="0.25">
      <c r="A20" s="80"/>
      <c r="B20" s="16" t="s">
        <v>23</v>
      </c>
      <c r="C20" s="25">
        <v>70</v>
      </c>
      <c r="D20" s="32">
        <v>5.53</v>
      </c>
      <c r="E20" s="32">
        <v>0.7</v>
      </c>
      <c r="F20" s="32">
        <v>33.799999999999997</v>
      </c>
      <c r="G20" s="17">
        <v>164.5</v>
      </c>
      <c r="H20" s="18" t="s">
        <v>22</v>
      </c>
    </row>
    <row r="21" spans="1:8" s="14" customFormat="1" x14ac:dyDescent="0.25">
      <c r="A21" s="78" t="s">
        <v>24</v>
      </c>
      <c r="B21" s="79"/>
      <c r="C21" s="26">
        <v>500</v>
      </c>
      <c r="D21" s="33">
        <f>D16+D17+D18+D19+D20</f>
        <v>22.76</v>
      </c>
      <c r="E21" s="33">
        <f t="shared" ref="E21:G21" si="0">E16+E17+E18+E19+E20</f>
        <v>26.67</v>
      </c>
      <c r="F21" s="33">
        <f t="shared" si="0"/>
        <v>105.89</v>
      </c>
      <c r="G21" s="56">
        <f t="shared" si="0"/>
        <v>753.68000000000006</v>
      </c>
      <c r="H21" s="19"/>
    </row>
    <row r="22" spans="1:8" s="14" customFormat="1" ht="13.8" thickBot="1" x14ac:dyDescent="0.3">
      <c r="A22" s="62" t="s">
        <v>25</v>
      </c>
      <c r="B22" s="63"/>
      <c r="C22" s="27">
        <v>500</v>
      </c>
      <c r="D22" s="34">
        <f>D21</f>
        <v>22.76</v>
      </c>
      <c r="E22" s="34">
        <f t="shared" ref="E22:G22" si="1">E21</f>
        <v>26.67</v>
      </c>
      <c r="F22" s="34">
        <f t="shared" si="1"/>
        <v>105.89</v>
      </c>
      <c r="G22" s="55">
        <f t="shared" si="1"/>
        <v>753.68000000000006</v>
      </c>
      <c r="H22" s="21"/>
    </row>
    <row r="23" spans="1:8" s="14" customFormat="1" x14ac:dyDescent="0.25">
      <c r="A23" s="75" t="s">
        <v>26</v>
      </c>
      <c r="B23" s="76"/>
      <c r="C23" s="76"/>
      <c r="D23" s="76"/>
      <c r="E23" s="76"/>
      <c r="F23" s="76"/>
      <c r="G23" s="76"/>
      <c r="H23" s="77"/>
    </row>
    <row r="24" spans="1:8" x14ac:dyDescent="0.25">
      <c r="A24" s="80" t="s">
        <v>10</v>
      </c>
      <c r="B24" s="16" t="s">
        <v>28</v>
      </c>
      <c r="C24" s="25" t="s">
        <v>96</v>
      </c>
      <c r="D24" s="32">
        <v>15.17</v>
      </c>
      <c r="E24" s="32">
        <v>16.7</v>
      </c>
      <c r="F24" s="32">
        <v>2.85</v>
      </c>
      <c r="G24" s="17">
        <v>222.15</v>
      </c>
      <c r="H24" s="18" t="s">
        <v>27</v>
      </c>
    </row>
    <row r="25" spans="1:8" x14ac:dyDescent="0.25">
      <c r="A25" s="80"/>
      <c r="B25" s="16" t="s">
        <v>30</v>
      </c>
      <c r="C25" s="25" t="s">
        <v>31</v>
      </c>
      <c r="D25" s="32">
        <v>5.71</v>
      </c>
      <c r="E25" s="32">
        <v>4.2699999999999996</v>
      </c>
      <c r="F25" s="32">
        <v>34.799999999999997</v>
      </c>
      <c r="G25" s="17">
        <v>200.29</v>
      </c>
      <c r="H25" s="18" t="s">
        <v>29</v>
      </c>
    </row>
    <row r="26" spans="1:8" x14ac:dyDescent="0.25">
      <c r="A26" s="80"/>
      <c r="B26" s="16" t="s">
        <v>104</v>
      </c>
      <c r="C26" s="25" t="s">
        <v>21</v>
      </c>
      <c r="D26" s="32">
        <v>1.92</v>
      </c>
      <c r="E26" s="32">
        <v>0.12</v>
      </c>
      <c r="F26" s="32">
        <v>25.86</v>
      </c>
      <c r="G26" s="17">
        <v>112.36</v>
      </c>
      <c r="H26" s="18" t="s">
        <v>75</v>
      </c>
    </row>
    <row r="27" spans="1:8" x14ac:dyDescent="0.25">
      <c r="A27" s="80"/>
      <c r="B27" s="16" t="s">
        <v>23</v>
      </c>
      <c r="C27" s="25">
        <v>50</v>
      </c>
      <c r="D27" s="32">
        <v>3.95</v>
      </c>
      <c r="E27" s="32">
        <v>0.5</v>
      </c>
      <c r="F27" s="32">
        <v>24.14</v>
      </c>
      <c r="G27" s="17">
        <v>117.5</v>
      </c>
      <c r="H27" s="18" t="s">
        <v>22</v>
      </c>
    </row>
    <row r="28" spans="1:8" s="14" customFormat="1" x14ac:dyDescent="0.25">
      <c r="A28" s="78" t="s">
        <v>24</v>
      </c>
      <c r="B28" s="79"/>
      <c r="C28" s="26">
        <v>500</v>
      </c>
      <c r="D28" s="26">
        <f t="shared" ref="D28:G28" si="2">D24+D25+D26+D27</f>
        <v>26.749999999999996</v>
      </c>
      <c r="E28" s="26">
        <f t="shared" si="2"/>
        <v>21.59</v>
      </c>
      <c r="F28" s="26">
        <f t="shared" si="2"/>
        <v>87.65</v>
      </c>
      <c r="G28" s="59">
        <f t="shared" si="2"/>
        <v>652.29999999999995</v>
      </c>
      <c r="H28" s="19"/>
    </row>
    <row r="29" spans="1:8" s="14" customFormat="1" ht="13.8" thickBot="1" x14ac:dyDescent="0.3">
      <c r="A29" s="62" t="s">
        <v>25</v>
      </c>
      <c r="B29" s="63"/>
      <c r="C29" s="27">
        <f>C28</f>
        <v>500</v>
      </c>
      <c r="D29" s="27">
        <f t="shared" ref="D29:G29" si="3">D28</f>
        <v>26.749999999999996</v>
      </c>
      <c r="E29" s="27">
        <f t="shared" si="3"/>
        <v>21.59</v>
      </c>
      <c r="F29" s="27">
        <f t="shared" si="3"/>
        <v>87.65</v>
      </c>
      <c r="G29" s="60">
        <f t="shared" si="3"/>
        <v>652.29999999999995</v>
      </c>
      <c r="H29" s="21"/>
    </row>
    <row r="30" spans="1:8" s="14" customFormat="1" x14ac:dyDescent="0.25">
      <c r="A30" s="75" t="s">
        <v>33</v>
      </c>
      <c r="B30" s="76"/>
      <c r="C30" s="76"/>
      <c r="D30" s="76"/>
      <c r="E30" s="76"/>
      <c r="F30" s="76"/>
      <c r="G30" s="76"/>
      <c r="H30" s="77"/>
    </row>
    <row r="31" spans="1:8" x14ac:dyDescent="0.25">
      <c r="A31" s="80" t="s">
        <v>10</v>
      </c>
      <c r="B31" s="16" t="s">
        <v>35</v>
      </c>
      <c r="C31" s="25" t="s">
        <v>31</v>
      </c>
      <c r="D31" s="32">
        <v>15.14</v>
      </c>
      <c r="E31" s="32">
        <v>18.04</v>
      </c>
      <c r="F31" s="32">
        <v>2.81</v>
      </c>
      <c r="G31" s="17">
        <v>234.45</v>
      </c>
      <c r="H31" s="18" t="s">
        <v>34</v>
      </c>
    </row>
    <row r="32" spans="1:8" x14ac:dyDescent="0.25">
      <c r="A32" s="80"/>
      <c r="B32" s="16" t="s">
        <v>106</v>
      </c>
      <c r="C32" s="25" t="s">
        <v>37</v>
      </c>
      <c r="D32" s="32">
        <v>0.4</v>
      </c>
      <c r="E32" s="32">
        <v>0.4</v>
      </c>
      <c r="F32" s="32">
        <v>9.8000000000000007</v>
      </c>
      <c r="G32" s="17">
        <v>47</v>
      </c>
      <c r="H32" s="18" t="s">
        <v>36</v>
      </c>
    </row>
    <row r="33" spans="1:8" x14ac:dyDescent="0.25">
      <c r="A33" s="80"/>
      <c r="B33" s="16" t="s">
        <v>39</v>
      </c>
      <c r="C33" s="25" t="s">
        <v>21</v>
      </c>
      <c r="D33" s="32">
        <v>1.86</v>
      </c>
      <c r="E33" s="32">
        <v>1.6</v>
      </c>
      <c r="F33" s="32">
        <v>9.42</v>
      </c>
      <c r="G33" s="17">
        <v>59.96</v>
      </c>
      <c r="H33" s="18" t="s">
        <v>38</v>
      </c>
    </row>
    <row r="34" spans="1:8" x14ac:dyDescent="0.25">
      <c r="A34" s="80"/>
      <c r="B34" s="16" t="s">
        <v>23</v>
      </c>
      <c r="C34" s="25">
        <v>50</v>
      </c>
      <c r="D34" s="32">
        <v>3.95</v>
      </c>
      <c r="E34" s="32">
        <v>0.5</v>
      </c>
      <c r="F34" s="32">
        <v>24.14</v>
      </c>
      <c r="G34" s="17">
        <v>117.5</v>
      </c>
      <c r="H34" s="18" t="s">
        <v>22</v>
      </c>
    </row>
    <row r="35" spans="1:8" s="14" customFormat="1" x14ac:dyDescent="0.25">
      <c r="A35" s="78" t="s">
        <v>24</v>
      </c>
      <c r="B35" s="79"/>
      <c r="C35" s="26">
        <f>C31+C32+C33+C34</f>
        <v>500</v>
      </c>
      <c r="D35" s="26">
        <f t="shared" ref="D35:G35" si="4">D31+D32+D33+D34</f>
        <v>21.35</v>
      </c>
      <c r="E35" s="26">
        <f t="shared" si="4"/>
        <v>20.54</v>
      </c>
      <c r="F35" s="26">
        <f t="shared" si="4"/>
        <v>46.17</v>
      </c>
      <c r="G35" s="59">
        <f t="shared" si="4"/>
        <v>458.90999999999997</v>
      </c>
      <c r="H35" s="19"/>
    </row>
    <row r="36" spans="1:8" s="14" customFormat="1" ht="13.8" thickBot="1" x14ac:dyDescent="0.3">
      <c r="A36" s="62" t="s">
        <v>25</v>
      </c>
      <c r="B36" s="63"/>
      <c r="C36" s="27">
        <f>C35</f>
        <v>500</v>
      </c>
      <c r="D36" s="27">
        <f t="shared" ref="D36:G36" si="5">D35</f>
        <v>21.35</v>
      </c>
      <c r="E36" s="27">
        <f t="shared" si="5"/>
        <v>20.54</v>
      </c>
      <c r="F36" s="27">
        <f t="shared" si="5"/>
        <v>46.17</v>
      </c>
      <c r="G36" s="60">
        <f t="shared" si="5"/>
        <v>458.90999999999997</v>
      </c>
      <c r="H36" s="21"/>
    </row>
    <row r="37" spans="1:8" s="14" customFormat="1" x14ac:dyDescent="0.25">
      <c r="A37" s="75" t="s">
        <v>40</v>
      </c>
      <c r="B37" s="76"/>
      <c r="C37" s="76"/>
      <c r="D37" s="76"/>
      <c r="E37" s="76"/>
      <c r="F37" s="76"/>
      <c r="G37" s="76"/>
      <c r="H37" s="77"/>
    </row>
    <row r="38" spans="1:8" ht="26.4" x14ac:dyDescent="0.25">
      <c r="A38" s="80" t="s">
        <v>10</v>
      </c>
      <c r="B38" s="16" t="s">
        <v>98</v>
      </c>
      <c r="C38" s="25" t="s">
        <v>37</v>
      </c>
      <c r="D38" s="32">
        <v>16.63</v>
      </c>
      <c r="E38" s="32">
        <v>18.22</v>
      </c>
      <c r="F38" s="32">
        <v>16.420000000000002</v>
      </c>
      <c r="G38" s="17">
        <v>294.97000000000003</v>
      </c>
      <c r="H38" s="18" t="s">
        <v>48</v>
      </c>
    </row>
    <row r="39" spans="1:8" x14ac:dyDescent="0.25">
      <c r="A39" s="80"/>
      <c r="B39" s="16" t="s">
        <v>44</v>
      </c>
      <c r="C39" s="25" t="s">
        <v>31</v>
      </c>
      <c r="D39" s="32">
        <v>6.89</v>
      </c>
      <c r="E39" s="32">
        <v>6.17</v>
      </c>
      <c r="F39" s="32">
        <v>40.770000000000003</v>
      </c>
      <c r="G39" s="17">
        <v>244.62</v>
      </c>
      <c r="H39" s="18" t="s">
        <v>43</v>
      </c>
    </row>
    <row r="40" spans="1:8" x14ac:dyDescent="0.25">
      <c r="A40" s="80"/>
      <c r="B40" s="16" t="s">
        <v>46</v>
      </c>
      <c r="C40" s="25" t="s">
        <v>93</v>
      </c>
      <c r="D40" s="32">
        <v>0.42</v>
      </c>
      <c r="E40" s="32">
        <v>0</v>
      </c>
      <c r="F40" s="32">
        <v>7.26</v>
      </c>
      <c r="G40" s="17">
        <v>32.119999999999997</v>
      </c>
      <c r="H40" s="18" t="s">
        <v>45</v>
      </c>
    </row>
    <row r="41" spans="1:8" x14ac:dyDescent="0.25">
      <c r="A41" s="80"/>
      <c r="B41" s="16" t="s">
        <v>23</v>
      </c>
      <c r="C41" s="25">
        <v>50</v>
      </c>
      <c r="D41" s="32">
        <v>3.95</v>
      </c>
      <c r="E41" s="32">
        <v>0.5</v>
      </c>
      <c r="F41" s="32">
        <v>24.14</v>
      </c>
      <c r="G41" s="17">
        <v>117.5</v>
      </c>
      <c r="H41" s="18" t="s">
        <v>22</v>
      </c>
    </row>
    <row r="42" spans="1:8" s="14" customFormat="1" x14ac:dyDescent="0.25">
      <c r="A42" s="78" t="s">
        <v>24</v>
      </c>
      <c r="B42" s="79"/>
      <c r="C42" s="26">
        <v>500</v>
      </c>
      <c r="D42" s="26">
        <f t="shared" ref="D42:G42" si="6">D38+D39+D40+D41</f>
        <v>27.89</v>
      </c>
      <c r="E42" s="26">
        <f t="shared" si="6"/>
        <v>24.89</v>
      </c>
      <c r="F42" s="26">
        <f t="shared" si="6"/>
        <v>88.59</v>
      </c>
      <c r="G42" s="59">
        <f t="shared" si="6"/>
        <v>689.21</v>
      </c>
      <c r="H42" s="19"/>
    </row>
    <row r="43" spans="1:8" s="14" customFormat="1" ht="13.8" thickBot="1" x14ac:dyDescent="0.3">
      <c r="A43" s="62" t="s">
        <v>25</v>
      </c>
      <c r="B43" s="63"/>
      <c r="C43" s="27">
        <f>C42</f>
        <v>500</v>
      </c>
      <c r="D43" s="27">
        <f t="shared" ref="D43:G43" si="7">D42</f>
        <v>27.89</v>
      </c>
      <c r="E43" s="27">
        <f t="shared" si="7"/>
        <v>24.89</v>
      </c>
      <c r="F43" s="27">
        <f t="shared" si="7"/>
        <v>88.59</v>
      </c>
      <c r="G43" s="60">
        <f t="shared" si="7"/>
        <v>689.21</v>
      </c>
      <c r="H43" s="21"/>
    </row>
    <row r="44" spans="1:8" s="14" customFormat="1" x14ac:dyDescent="0.25">
      <c r="A44" s="75" t="s">
        <v>47</v>
      </c>
      <c r="B44" s="76"/>
      <c r="C44" s="76"/>
      <c r="D44" s="76"/>
      <c r="E44" s="76"/>
      <c r="F44" s="76"/>
      <c r="G44" s="76"/>
      <c r="H44" s="77"/>
    </row>
    <row r="45" spans="1:8" x14ac:dyDescent="0.25">
      <c r="A45" s="80" t="s">
        <v>10</v>
      </c>
      <c r="B45" s="16" t="s">
        <v>42</v>
      </c>
      <c r="C45" s="25" t="s">
        <v>37</v>
      </c>
      <c r="D45" s="32">
        <v>7.62</v>
      </c>
      <c r="E45" s="32">
        <v>10.09</v>
      </c>
      <c r="F45" s="32">
        <v>16.329999999999998</v>
      </c>
      <c r="G45" s="17">
        <v>186.3</v>
      </c>
      <c r="H45" s="18" t="s">
        <v>41</v>
      </c>
    </row>
    <row r="46" spans="1:8" x14ac:dyDescent="0.25">
      <c r="A46" s="80"/>
      <c r="B46" s="16" t="s">
        <v>50</v>
      </c>
      <c r="C46" s="25" t="s">
        <v>31</v>
      </c>
      <c r="D46" s="32">
        <v>3.21</v>
      </c>
      <c r="E46" s="32">
        <v>4.4400000000000004</v>
      </c>
      <c r="F46" s="32">
        <v>21.43</v>
      </c>
      <c r="G46" s="17">
        <v>139.08000000000001</v>
      </c>
      <c r="H46" s="18" t="s">
        <v>49</v>
      </c>
    </row>
    <row r="47" spans="1:8" x14ac:dyDescent="0.25">
      <c r="A47" s="80"/>
      <c r="B47" s="16" t="s">
        <v>108</v>
      </c>
      <c r="C47" s="25" t="s">
        <v>21</v>
      </c>
      <c r="D47" s="32">
        <v>0.8</v>
      </c>
      <c r="E47" s="32">
        <v>0</v>
      </c>
      <c r="F47" s="32">
        <v>18.98</v>
      </c>
      <c r="G47" s="17">
        <v>77.739999999999995</v>
      </c>
      <c r="H47" s="18" t="s">
        <v>51</v>
      </c>
    </row>
    <row r="48" spans="1:8" x14ac:dyDescent="0.25">
      <c r="A48" s="80"/>
      <c r="B48" s="16" t="s">
        <v>23</v>
      </c>
      <c r="C48" s="25">
        <v>50</v>
      </c>
      <c r="D48" s="32">
        <v>3.95</v>
      </c>
      <c r="E48" s="32">
        <v>0.5</v>
      </c>
      <c r="F48" s="32">
        <v>24.14</v>
      </c>
      <c r="G48" s="17">
        <v>117.5</v>
      </c>
      <c r="H48" s="18" t="s">
        <v>22</v>
      </c>
    </row>
    <row r="49" spans="1:8" s="14" customFormat="1" x14ac:dyDescent="0.25">
      <c r="A49" s="78" t="s">
        <v>24</v>
      </c>
      <c r="B49" s="79"/>
      <c r="C49" s="26">
        <f>C45+C46+C47+C48</f>
        <v>500</v>
      </c>
      <c r="D49" s="26">
        <f t="shared" ref="D49:G49" si="8">D45+D46+D47+D48</f>
        <v>15.580000000000002</v>
      </c>
      <c r="E49" s="26">
        <f t="shared" si="8"/>
        <v>15.030000000000001</v>
      </c>
      <c r="F49" s="26">
        <f t="shared" si="8"/>
        <v>80.88</v>
      </c>
      <c r="G49" s="59">
        <f t="shared" si="8"/>
        <v>520.62</v>
      </c>
      <c r="H49" s="19"/>
    </row>
    <row r="50" spans="1:8" s="14" customFormat="1" ht="13.8" thickBot="1" x14ac:dyDescent="0.3">
      <c r="A50" s="62" t="s">
        <v>25</v>
      </c>
      <c r="B50" s="63"/>
      <c r="C50" s="27">
        <f>C49</f>
        <v>500</v>
      </c>
      <c r="D50" s="27">
        <f t="shared" ref="D50:G50" si="9">D49</f>
        <v>15.580000000000002</v>
      </c>
      <c r="E50" s="27">
        <f t="shared" si="9"/>
        <v>15.030000000000001</v>
      </c>
      <c r="F50" s="27">
        <f t="shared" si="9"/>
        <v>80.88</v>
      </c>
      <c r="G50" s="60">
        <f t="shared" si="9"/>
        <v>520.62</v>
      </c>
      <c r="H50" s="21"/>
    </row>
    <row r="51" spans="1:8" s="14" customFormat="1" x14ac:dyDescent="0.25">
      <c r="A51" s="75" t="s">
        <v>52</v>
      </c>
      <c r="B51" s="76"/>
      <c r="C51" s="76"/>
      <c r="D51" s="76"/>
      <c r="E51" s="76"/>
      <c r="F51" s="76"/>
      <c r="G51" s="76"/>
      <c r="H51" s="77"/>
    </row>
    <row r="52" spans="1:8" x14ac:dyDescent="0.25">
      <c r="A52" s="80" t="s">
        <v>10</v>
      </c>
      <c r="B52" s="16" t="s">
        <v>12</v>
      </c>
      <c r="C52" s="25" t="s">
        <v>13</v>
      </c>
      <c r="D52" s="32">
        <v>4.6399999999999997</v>
      </c>
      <c r="E52" s="32">
        <v>5.9</v>
      </c>
      <c r="F52" s="32">
        <v>0</v>
      </c>
      <c r="G52" s="17">
        <v>72.8</v>
      </c>
      <c r="H52" s="18" t="s">
        <v>11</v>
      </c>
    </row>
    <row r="53" spans="1:8" x14ac:dyDescent="0.25">
      <c r="A53" s="80"/>
      <c r="B53" s="16" t="s">
        <v>15</v>
      </c>
      <c r="C53" s="25" t="s">
        <v>16</v>
      </c>
      <c r="D53" s="32">
        <v>0.13</v>
      </c>
      <c r="E53" s="32">
        <v>6.15</v>
      </c>
      <c r="F53" s="32">
        <v>0.17</v>
      </c>
      <c r="G53" s="17">
        <v>56.6</v>
      </c>
      <c r="H53" s="18" t="s">
        <v>14</v>
      </c>
    </row>
    <row r="54" spans="1:8" x14ac:dyDescent="0.25">
      <c r="A54" s="80"/>
      <c r="B54" s="16" t="s">
        <v>54</v>
      </c>
      <c r="C54" s="25" t="s">
        <v>91</v>
      </c>
      <c r="D54" s="32">
        <v>5.3</v>
      </c>
      <c r="E54" s="32">
        <v>7.36</v>
      </c>
      <c r="F54" s="32">
        <v>33.840000000000003</v>
      </c>
      <c r="G54" s="17">
        <v>222.62</v>
      </c>
      <c r="H54" s="18" t="s">
        <v>53</v>
      </c>
    </row>
    <row r="55" spans="1:8" x14ac:dyDescent="0.25">
      <c r="A55" s="80"/>
      <c r="B55" s="16" t="s">
        <v>56</v>
      </c>
      <c r="C55" s="25" t="s">
        <v>21</v>
      </c>
      <c r="D55" s="32">
        <v>6.48</v>
      </c>
      <c r="E55" s="32">
        <v>6.68</v>
      </c>
      <c r="F55" s="32">
        <v>16.32</v>
      </c>
      <c r="G55" s="17">
        <v>152.1</v>
      </c>
      <c r="H55" s="18" t="s">
        <v>55</v>
      </c>
    </row>
    <row r="56" spans="1:8" x14ac:dyDescent="0.25">
      <c r="A56" s="80"/>
      <c r="B56" s="16" t="s">
        <v>23</v>
      </c>
      <c r="C56" s="25">
        <v>70</v>
      </c>
      <c r="D56" s="32">
        <v>5.53</v>
      </c>
      <c r="E56" s="32">
        <v>0.7</v>
      </c>
      <c r="F56" s="32">
        <v>33.799999999999997</v>
      </c>
      <c r="G56" s="17">
        <v>164.5</v>
      </c>
      <c r="H56" s="18" t="s">
        <v>22</v>
      </c>
    </row>
    <row r="57" spans="1:8" s="14" customFormat="1" x14ac:dyDescent="0.25">
      <c r="A57" s="78" t="s">
        <v>24</v>
      </c>
      <c r="B57" s="79"/>
      <c r="C57" s="26">
        <v>500</v>
      </c>
      <c r="D57" s="26">
        <f t="shared" ref="D57:G57" si="10">D52+D53+D54+D55+D56</f>
        <v>22.080000000000002</v>
      </c>
      <c r="E57" s="26">
        <f t="shared" si="10"/>
        <v>26.79</v>
      </c>
      <c r="F57" s="26">
        <f t="shared" si="10"/>
        <v>84.13</v>
      </c>
      <c r="G57" s="59">
        <f t="shared" si="10"/>
        <v>668.62</v>
      </c>
      <c r="H57" s="19"/>
    </row>
    <row r="58" spans="1:8" s="14" customFormat="1" ht="13.8" thickBot="1" x14ac:dyDescent="0.3">
      <c r="A58" s="62" t="s">
        <v>25</v>
      </c>
      <c r="B58" s="63"/>
      <c r="C58" s="27">
        <f>C57</f>
        <v>500</v>
      </c>
      <c r="D58" s="27">
        <f t="shared" ref="D58:G58" si="11">D57</f>
        <v>22.080000000000002</v>
      </c>
      <c r="E58" s="27">
        <f t="shared" si="11"/>
        <v>26.79</v>
      </c>
      <c r="F58" s="27">
        <f t="shared" si="11"/>
        <v>84.13</v>
      </c>
      <c r="G58" s="60">
        <f t="shared" si="11"/>
        <v>668.62</v>
      </c>
      <c r="H58" s="21"/>
    </row>
    <row r="59" spans="1:8" s="14" customFormat="1" x14ac:dyDescent="0.25">
      <c r="A59" s="75" t="s">
        <v>57</v>
      </c>
      <c r="B59" s="76"/>
      <c r="C59" s="76"/>
      <c r="D59" s="76"/>
      <c r="E59" s="76"/>
      <c r="F59" s="76"/>
      <c r="G59" s="76"/>
      <c r="H59" s="77"/>
    </row>
    <row r="60" spans="1:8" x14ac:dyDescent="0.25">
      <c r="A60" s="80" t="s">
        <v>10</v>
      </c>
      <c r="B60" s="16" t="s">
        <v>59</v>
      </c>
      <c r="C60" s="25">
        <v>230</v>
      </c>
      <c r="D60" s="32">
        <v>15.46</v>
      </c>
      <c r="E60" s="32">
        <v>16.309999999999999</v>
      </c>
      <c r="F60" s="32">
        <v>48.16</v>
      </c>
      <c r="G60" s="17">
        <v>401.53</v>
      </c>
      <c r="H60" s="18" t="s">
        <v>58</v>
      </c>
    </row>
    <row r="61" spans="1:8" x14ac:dyDescent="0.25">
      <c r="A61" s="80"/>
      <c r="B61" s="16" t="s">
        <v>105</v>
      </c>
      <c r="C61" s="25" t="s">
        <v>21</v>
      </c>
      <c r="D61" s="32">
        <v>0.06</v>
      </c>
      <c r="E61" s="32">
        <v>0</v>
      </c>
      <c r="F61" s="32">
        <v>9.8800000000000008</v>
      </c>
      <c r="G61" s="17">
        <v>37.659999999999997</v>
      </c>
      <c r="H61" s="18" t="s">
        <v>32</v>
      </c>
    </row>
    <row r="62" spans="1:8" x14ac:dyDescent="0.25">
      <c r="A62" s="80"/>
      <c r="B62" s="16" t="s">
        <v>23</v>
      </c>
      <c r="C62" s="25">
        <v>50</v>
      </c>
      <c r="D62" s="32">
        <v>3.95</v>
      </c>
      <c r="E62" s="32">
        <v>0.5</v>
      </c>
      <c r="F62" s="32">
        <v>24.14</v>
      </c>
      <c r="G62" s="17">
        <v>117.5</v>
      </c>
      <c r="H62" s="18" t="s">
        <v>22</v>
      </c>
    </row>
    <row r="63" spans="1:8" x14ac:dyDescent="0.25">
      <c r="A63" s="58"/>
      <c r="B63" s="16" t="s">
        <v>99</v>
      </c>
      <c r="C63" s="25">
        <v>30</v>
      </c>
      <c r="D63" s="32">
        <v>2.2200000000000002</v>
      </c>
      <c r="E63" s="32">
        <v>2.82</v>
      </c>
      <c r="F63" s="32">
        <v>21.93</v>
      </c>
      <c r="G63" s="17">
        <v>122.1</v>
      </c>
      <c r="H63" s="61">
        <v>1065</v>
      </c>
    </row>
    <row r="64" spans="1:8" s="14" customFormat="1" x14ac:dyDescent="0.25">
      <c r="A64" s="78" t="s">
        <v>24</v>
      </c>
      <c r="B64" s="79"/>
      <c r="C64" s="26">
        <f>C60+C61+C62+C63</f>
        <v>510</v>
      </c>
      <c r="D64" s="33">
        <f>D60+D61+D62+D63</f>
        <v>21.69</v>
      </c>
      <c r="E64" s="33">
        <f t="shared" ref="E64:G64" si="12">E60+E61+E62+E63</f>
        <v>19.63</v>
      </c>
      <c r="F64" s="33">
        <f t="shared" si="12"/>
        <v>104.11000000000001</v>
      </c>
      <c r="G64" s="56">
        <f t="shared" si="12"/>
        <v>678.79</v>
      </c>
      <c r="H64" s="19"/>
    </row>
    <row r="65" spans="1:8" s="14" customFormat="1" ht="13.8" thickBot="1" x14ac:dyDescent="0.3">
      <c r="A65" s="62" t="s">
        <v>25</v>
      </c>
      <c r="B65" s="63"/>
      <c r="C65" s="27">
        <f>C64</f>
        <v>510</v>
      </c>
      <c r="D65" s="27">
        <f t="shared" ref="D65:G65" si="13">D64</f>
        <v>21.69</v>
      </c>
      <c r="E65" s="27">
        <f t="shared" si="13"/>
        <v>19.63</v>
      </c>
      <c r="F65" s="27">
        <f t="shared" si="13"/>
        <v>104.11000000000001</v>
      </c>
      <c r="G65" s="60">
        <f t="shared" si="13"/>
        <v>678.79</v>
      </c>
      <c r="H65" s="21"/>
    </row>
    <row r="66" spans="1:8" s="14" customFormat="1" x14ac:dyDescent="0.25">
      <c r="A66" s="75" t="s">
        <v>60</v>
      </c>
      <c r="B66" s="76"/>
      <c r="C66" s="76"/>
      <c r="D66" s="76"/>
      <c r="E66" s="76"/>
      <c r="F66" s="76"/>
      <c r="G66" s="76"/>
      <c r="H66" s="77"/>
    </row>
    <row r="67" spans="1:8" ht="26.4" x14ac:dyDescent="0.25">
      <c r="A67" s="80" t="s">
        <v>10</v>
      </c>
      <c r="B67" s="16" t="s">
        <v>62</v>
      </c>
      <c r="C67" s="25" t="s">
        <v>92</v>
      </c>
      <c r="D67" s="32">
        <v>23.55</v>
      </c>
      <c r="E67" s="32">
        <v>15.41</v>
      </c>
      <c r="F67" s="32">
        <v>41.9</v>
      </c>
      <c r="G67" s="17">
        <v>394.77</v>
      </c>
      <c r="H67" s="18" t="s">
        <v>61</v>
      </c>
    </row>
    <row r="68" spans="1:8" x14ac:dyDescent="0.25">
      <c r="A68" s="80"/>
      <c r="B68" s="16" t="s">
        <v>106</v>
      </c>
      <c r="C68" s="25" t="s">
        <v>37</v>
      </c>
      <c r="D68" s="32">
        <v>0.4</v>
      </c>
      <c r="E68" s="32">
        <v>0.4</v>
      </c>
      <c r="F68" s="32">
        <v>9.8000000000000007</v>
      </c>
      <c r="G68" s="17">
        <v>47</v>
      </c>
      <c r="H68" s="18" t="s">
        <v>36</v>
      </c>
    </row>
    <row r="69" spans="1:8" x14ac:dyDescent="0.25">
      <c r="A69" s="80"/>
      <c r="B69" s="16" t="s">
        <v>39</v>
      </c>
      <c r="C69" s="25" t="s">
        <v>21</v>
      </c>
      <c r="D69" s="32">
        <v>1.86</v>
      </c>
      <c r="E69" s="32">
        <v>1.6</v>
      </c>
      <c r="F69" s="32">
        <v>9.42</v>
      </c>
      <c r="G69" s="17">
        <v>59.96</v>
      </c>
      <c r="H69" s="18" t="s">
        <v>38</v>
      </c>
    </row>
    <row r="70" spans="1:8" x14ac:dyDescent="0.25">
      <c r="A70" s="80"/>
      <c r="B70" s="16" t="s">
        <v>23</v>
      </c>
      <c r="C70" s="25">
        <v>50</v>
      </c>
      <c r="D70" s="32">
        <v>3.95</v>
      </c>
      <c r="E70" s="32">
        <v>0.5</v>
      </c>
      <c r="F70" s="32">
        <v>24.14</v>
      </c>
      <c r="G70" s="17">
        <v>117.5</v>
      </c>
      <c r="H70" s="18" t="s">
        <v>22</v>
      </c>
    </row>
    <row r="71" spans="1:8" s="14" customFormat="1" x14ac:dyDescent="0.25">
      <c r="A71" s="78" t="s">
        <v>24</v>
      </c>
      <c r="B71" s="79"/>
      <c r="C71" s="26">
        <v>500</v>
      </c>
      <c r="D71" s="26">
        <f t="shared" ref="D71:G71" si="14">D67+D68+D69+D70</f>
        <v>29.759999999999998</v>
      </c>
      <c r="E71" s="26">
        <f t="shared" si="14"/>
        <v>17.91</v>
      </c>
      <c r="F71" s="26">
        <f t="shared" si="14"/>
        <v>85.26</v>
      </c>
      <c r="G71" s="59">
        <f t="shared" si="14"/>
        <v>619.23</v>
      </c>
      <c r="H71" s="19"/>
    </row>
    <row r="72" spans="1:8" s="14" customFormat="1" ht="13.8" thickBot="1" x14ac:dyDescent="0.3">
      <c r="A72" s="62" t="s">
        <v>25</v>
      </c>
      <c r="B72" s="63"/>
      <c r="C72" s="27">
        <f>C71</f>
        <v>500</v>
      </c>
      <c r="D72" s="27">
        <f t="shared" ref="D72:G72" si="15">D71</f>
        <v>29.759999999999998</v>
      </c>
      <c r="E72" s="27">
        <f t="shared" si="15"/>
        <v>17.91</v>
      </c>
      <c r="F72" s="27">
        <f t="shared" si="15"/>
        <v>85.26</v>
      </c>
      <c r="G72" s="60">
        <f t="shared" si="15"/>
        <v>619.23</v>
      </c>
      <c r="H72" s="21"/>
    </row>
    <row r="73" spans="1:8" s="14" customFormat="1" x14ac:dyDescent="0.25">
      <c r="A73" s="75" t="s">
        <v>63</v>
      </c>
      <c r="B73" s="76"/>
      <c r="C73" s="76"/>
      <c r="D73" s="76"/>
      <c r="E73" s="76"/>
      <c r="F73" s="76"/>
      <c r="G73" s="76"/>
      <c r="H73" s="77"/>
    </row>
    <row r="74" spans="1:8" x14ac:dyDescent="0.25">
      <c r="A74" s="80" t="s">
        <v>10</v>
      </c>
      <c r="B74" s="16" t="s">
        <v>107</v>
      </c>
      <c r="C74" s="25" t="s">
        <v>95</v>
      </c>
      <c r="D74" s="32">
        <v>10.26</v>
      </c>
      <c r="E74" s="32">
        <v>7.23</v>
      </c>
      <c r="F74" s="32">
        <v>11.67</v>
      </c>
      <c r="G74" s="17">
        <v>152.78</v>
      </c>
      <c r="H74" s="18" t="s">
        <v>94</v>
      </c>
    </row>
    <row r="75" spans="1:8" x14ac:dyDescent="0.25">
      <c r="A75" s="80"/>
      <c r="B75" s="16" t="s">
        <v>65</v>
      </c>
      <c r="C75" s="25" t="s">
        <v>31</v>
      </c>
      <c r="D75" s="32">
        <v>7.62</v>
      </c>
      <c r="E75" s="32">
        <v>5.21</v>
      </c>
      <c r="F75" s="32">
        <v>34.17</v>
      </c>
      <c r="G75" s="17">
        <v>214.5</v>
      </c>
      <c r="H75" s="18" t="s">
        <v>64</v>
      </c>
    </row>
    <row r="76" spans="1:8" x14ac:dyDescent="0.25">
      <c r="A76" s="80"/>
      <c r="B76" s="16" t="s">
        <v>103</v>
      </c>
      <c r="C76" s="25" t="s">
        <v>21</v>
      </c>
      <c r="D76" s="32">
        <v>0.16</v>
      </c>
      <c r="E76" s="32">
        <v>0.16</v>
      </c>
      <c r="F76" s="32">
        <v>27.88</v>
      </c>
      <c r="G76" s="17">
        <v>109.76</v>
      </c>
      <c r="H76" s="18" t="s">
        <v>66</v>
      </c>
    </row>
    <row r="77" spans="1:8" x14ac:dyDescent="0.25">
      <c r="A77" s="80"/>
      <c r="B77" s="16" t="s">
        <v>23</v>
      </c>
      <c r="C77" s="25">
        <v>50</v>
      </c>
      <c r="D77" s="32">
        <v>3.95</v>
      </c>
      <c r="E77" s="32">
        <v>0.5</v>
      </c>
      <c r="F77" s="32">
        <v>24.14</v>
      </c>
      <c r="G77" s="17">
        <v>117.5</v>
      </c>
      <c r="H77" s="18" t="s">
        <v>22</v>
      </c>
    </row>
    <row r="78" spans="1:8" s="14" customFormat="1" x14ac:dyDescent="0.25">
      <c r="A78" s="78" t="s">
        <v>24</v>
      </c>
      <c r="B78" s="79"/>
      <c r="C78" s="26">
        <v>530</v>
      </c>
      <c r="D78" s="26">
        <f t="shared" ref="D78:G78" si="16">D74+D75+D76+D77</f>
        <v>21.99</v>
      </c>
      <c r="E78" s="26">
        <f t="shared" si="16"/>
        <v>13.100000000000001</v>
      </c>
      <c r="F78" s="26">
        <f t="shared" si="16"/>
        <v>97.86</v>
      </c>
      <c r="G78" s="59">
        <f t="shared" si="16"/>
        <v>594.54</v>
      </c>
      <c r="H78" s="19"/>
    </row>
    <row r="79" spans="1:8" s="14" customFormat="1" ht="13.8" thickBot="1" x14ac:dyDescent="0.3">
      <c r="A79" s="62" t="s">
        <v>25</v>
      </c>
      <c r="B79" s="63"/>
      <c r="C79" s="27">
        <f>C78</f>
        <v>530</v>
      </c>
      <c r="D79" s="27">
        <f t="shared" ref="D79:G79" si="17">D78</f>
        <v>21.99</v>
      </c>
      <c r="E79" s="27">
        <f t="shared" si="17"/>
        <v>13.100000000000001</v>
      </c>
      <c r="F79" s="27">
        <f t="shared" si="17"/>
        <v>97.86</v>
      </c>
      <c r="G79" s="60">
        <f t="shared" si="17"/>
        <v>594.54</v>
      </c>
      <c r="H79" s="21"/>
    </row>
    <row r="80" spans="1:8" s="14" customFormat="1" x14ac:dyDescent="0.25">
      <c r="A80" s="75" t="s">
        <v>67</v>
      </c>
      <c r="B80" s="76"/>
      <c r="C80" s="76"/>
      <c r="D80" s="76"/>
      <c r="E80" s="76"/>
      <c r="F80" s="76"/>
      <c r="G80" s="76"/>
      <c r="H80" s="77"/>
    </row>
    <row r="81" spans="1:8" ht="26.4" x14ac:dyDescent="0.25">
      <c r="A81" s="80" t="s">
        <v>10</v>
      </c>
      <c r="B81" s="16" t="s">
        <v>102</v>
      </c>
      <c r="C81" s="25">
        <v>100</v>
      </c>
      <c r="D81" s="32">
        <v>7.98</v>
      </c>
      <c r="E81" s="32">
        <v>7.07</v>
      </c>
      <c r="F81" s="32">
        <v>13.91</v>
      </c>
      <c r="G81" s="17">
        <v>150.83000000000001</v>
      </c>
      <c r="H81" s="61">
        <v>511</v>
      </c>
    </row>
    <row r="82" spans="1:8" x14ac:dyDescent="0.25">
      <c r="A82" s="80"/>
      <c r="B82" s="16" t="s">
        <v>50</v>
      </c>
      <c r="C82" s="25" t="s">
        <v>31</v>
      </c>
      <c r="D82" s="32">
        <v>3.21</v>
      </c>
      <c r="E82" s="32">
        <v>4.4400000000000004</v>
      </c>
      <c r="F82" s="32">
        <v>21.43</v>
      </c>
      <c r="G82" s="17">
        <v>139.08000000000001</v>
      </c>
      <c r="H82" s="18" t="s">
        <v>49</v>
      </c>
    </row>
    <row r="83" spans="1:8" x14ac:dyDescent="0.25">
      <c r="A83" s="80"/>
      <c r="B83" s="16" t="s">
        <v>108</v>
      </c>
      <c r="C83" s="25" t="s">
        <v>21</v>
      </c>
      <c r="D83" s="32">
        <v>0.8</v>
      </c>
      <c r="E83" s="32">
        <v>0</v>
      </c>
      <c r="F83" s="32">
        <v>18.98</v>
      </c>
      <c r="G83" s="17">
        <v>77.739999999999995</v>
      </c>
      <c r="H83" s="18" t="s">
        <v>51</v>
      </c>
    </row>
    <row r="84" spans="1:8" x14ac:dyDescent="0.25">
      <c r="A84" s="80"/>
      <c r="B84" s="16" t="s">
        <v>23</v>
      </c>
      <c r="C84" s="25">
        <v>50</v>
      </c>
      <c r="D84" s="32">
        <v>3.95</v>
      </c>
      <c r="E84" s="32">
        <v>0.5</v>
      </c>
      <c r="F84" s="32">
        <v>24.14</v>
      </c>
      <c r="G84" s="17">
        <v>117.5</v>
      </c>
      <c r="H84" s="18" t="s">
        <v>22</v>
      </c>
    </row>
    <row r="85" spans="1:8" s="14" customFormat="1" ht="13.8" thickBot="1" x14ac:dyDescent="0.3">
      <c r="A85" s="62" t="s">
        <v>24</v>
      </c>
      <c r="B85" s="63"/>
      <c r="C85" s="34">
        <v>500</v>
      </c>
      <c r="D85" s="34">
        <f>D81+D82+D83+D84</f>
        <v>15.940000000000001</v>
      </c>
      <c r="E85" s="34">
        <f t="shared" ref="E85:G85" si="18">E81+E82+E83+E84</f>
        <v>12.010000000000002</v>
      </c>
      <c r="F85" s="34">
        <f t="shared" si="18"/>
        <v>78.460000000000008</v>
      </c>
      <c r="G85" s="55">
        <f t="shared" si="18"/>
        <v>485.15000000000003</v>
      </c>
      <c r="H85" s="21"/>
    </row>
    <row r="86" spans="1:8" s="14" customFormat="1" x14ac:dyDescent="0.25">
      <c r="A86" s="87" t="s">
        <v>25</v>
      </c>
      <c r="B86" s="88"/>
      <c r="C86" s="39">
        <f>C85</f>
        <v>500</v>
      </c>
      <c r="D86" s="39">
        <f t="shared" ref="D86:G86" si="19">D85</f>
        <v>15.940000000000001</v>
      </c>
      <c r="E86" s="39">
        <f t="shared" si="19"/>
        <v>12.010000000000002</v>
      </c>
      <c r="F86" s="39">
        <f t="shared" si="19"/>
        <v>78.460000000000008</v>
      </c>
      <c r="G86" s="54">
        <f t="shared" si="19"/>
        <v>485.15000000000003</v>
      </c>
      <c r="H86" s="40"/>
    </row>
    <row r="87" spans="1:8" s="14" customFormat="1" x14ac:dyDescent="0.25">
      <c r="A87" s="80" t="s">
        <v>68</v>
      </c>
      <c r="B87" s="83"/>
      <c r="C87" s="33">
        <f>C22+C29+C36+C43+C50+C58+C65+C72+C79+C85</f>
        <v>5040</v>
      </c>
      <c r="D87" s="33">
        <f t="shared" ref="D87:G87" si="20">D22+D29+D36+D43+D50+D58+D65+D72+D79+D85</f>
        <v>225.79</v>
      </c>
      <c r="E87" s="33">
        <f t="shared" si="20"/>
        <v>198.16</v>
      </c>
      <c r="F87" s="33">
        <f t="shared" si="20"/>
        <v>859.00000000000011</v>
      </c>
      <c r="G87" s="56">
        <f t="shared" si="20"/>
        <v>6121.0499999999984</v>
      </c>
      <c r="H87" s="19"/>
    </row>
    <row r="88" spans="1:8" s="14" customFormat="1" ht="13.8" thickBot="1" x14ac:dyDescent="0.3">
      <c r="A88" s="84" t="s">
        <v>69</v>
      </c>
      <c r="B88" s="85"/>
      <c r="C88" s="28">
        <f>C87/10</f>
        <v>504</v>
      </c>
      <c r="D88" s="28">
        <f t="shared" ref="D88:G88" si="21">D87/10</f>
        <v>22.579000000000001</v>
      </c>
      <c r="E88" s="28">
        <f t="shared" si="21"/>
        <v>19.815999999999999</v>
      </c>
      <c r="F88" s="28">
        <f t="shared" si="21"/>
        <v>85.9</v>
      </c>
      <c r="G88" s="57">
        <f t="shared" si="21"/>
        <v>612.10499999999979</v>
      </c>
      <c r="H88" s="20"/>
    </row>
    <row r="89" spans="1:8" s="38" customFormat="1" ht="30" customHeight="1" x14ac:dyDescent="0.25">
      <c r="A89" s="86"/>
      <c r="B89" s="86"/>
      <c r="C89" s="36"/>
      <c r="D89" s="37"/>
      <c r="E89" s="37"/>
      <c r="F89" s="37"/>
    </row>
    <row r="96" spans="1:8" x14ac:dyDescent="0.25">
      <c r="A96"/>
      <c r="B96"/>
      <c r="C96"/>
      <c r="D96"/>
      <c r="E96"/>
      <c r="F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</sheetData>
  <mergeCells count="50">
    <mergeCell ref="A87:B87"/>
    <mergeCell ref="A88:B88"/>
    <mergeCell ref="A89:B89"/>
    <mergeCell ref="A71:B71"/>
    <mergeCell ref="A78:B78"/>
    <mergeCell ref="A85:B85"/>
    <mergeCell ref="A74:A77"/>
    <mergeCell ref="A79:B79"/>
    <mergeCell ref="A80:H80"/>
    <mergeCell ref="A81:A84"/>
    <mergeCell ref="A86:B86"/>
    <mergeCell ref="A66:H66"/>
    <mergeCell ref="A67:A70"/>
    <mergeCell ref="A72:B72"/>
    <mergeCell ref="A73:H73"/>
    <mergeCell ref="A49:B49"/>
    <mergeCell ref="A58:B58"/>
    <mergeCell ref="A59:H59"/>
    <mergeCell ref="A60:A62"/>
    <mergeCell ref="A64:B64"/>
    <mergeCell ref="A65:B65"/>
    <mergeCell ref="A45:A48"/>
    <mergeCell ref="A50:B50"/>
    <mergeCell ref="A51:H51"/>
    <mergeCell ref="A57:B57"/>
    <mergeCell ref="A52:A56"/>
    <mergeCell ref="A44:H44"/>
    <mergeCell ref="A23:H23"/>
    <mergeCell ref="A28:B28"/>
    <mergeCell ref="A24:A27"/>
    <mergeCell ref="A29:B29"/>
    <mergeCell ref="A30:H30"/>
    <mergeCell ref="A35:B35"/>
    <mergeCell ref="A31:A34"/>
    <mergeCell ref="A36:B36"/>
    <mergeCell ref="A37:H37"/>
    <mergeCell ref="A42:B42"/>
    <mergeCell ref="A38:A41"/>
    <mergeCell ref="A43:B43"/>
    <mergeCell ref="H13:H14"/>
    <mergeCell ref="A9:H9"/>
    <mergeCell ref="A15:H15"/>
    <mergeCell ref="A21:B21"/>
    <mergeCell ref="A16:A20"/>
    <mergeCell ref="G13:G14"/>
    <mergeCell ref="A22:B22"/>
    <mergeCell ref="A13:A14"/>
    <mergeCell ref="B13:B14"/>
    <mergeCell ref="C13:C14"/>
    <mergeCell ref="D13:F13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6" sqref="B6:E6"/>
    </sheetView>
  </sheetViews>
  <sheetFormatPr defaultColWidth="9.109375" defaultRowHeight="13.8" x14ac:dyDescent="0.25"/>
  <cols>
    <col min="1" max="1" width="18.109375" style="1" customWidth="1"/>
    <col min="2" max="2" width="11" style="1" customWidth="1"/>
    <col min="3" max="3" width="10" style="1" customWidth="1"/>
    <col min="4" max="4" width="13.109375" style="1" customWidth="1"/>
    <col min="5" max="5" width="20.109375" style="1" customWidth="1"/>
    <col min="6" max="16384" width="9.109375" style="1"/>
  </cols>
  <sheetData>
    <row r="1" spans="1:6" x14ac:dyDescent="0.25">
      <c r="A1" s="89" t="s">
        <v>100</v>
      </c>
      <c r="B1" s="89"/>
      <c r="C1" s="89"/>
      <c r="D1" s="89"/>
      <c r="E1" s="89"/>
      <c r="F1" s="89"/>
    </row>
    <row r="2" spans="1:6" x14ac:dyDescent="0.25">
      <c r="A2" s="89" t="s">
        <v>76</v>
      </c>
      <c r="B2" s="89"/>
      <c r="C2" s="89"/>
      <c r="D2" s="89"/>
      <c r="E2" s="89"/>
    </row>
    <row r="3" spans="1:6" x14ac:dyDescent="0.25">
      <c r="A3" s="89"/>
      <c r="B3" s="89"/>
      <c r="C3" s="89"/>
      <c r="D3" s="89"/>
      <c r="E3" s="89"/>
    </row>
    <row r="4" spans="1:6" x14ac:dyDescent="0.25">
      <c r="A4" s="89" t="s">
        <v>90</v>
      </c>
      <c r="B4" s="89"/>
      <c r="C4" s="89"/>
      <c r="D4" s="89"/>
      <c r="E4" s="89"/>
    </row>
    <row r="5" spans="1:6" ht="27.6" x14ac:dyDescent="0.25">
      <c r="A5" s="2" t="s">
        <v>77</v>
      </c>
      <c r="B5" s="3" t="s">
        <v>78</v>
      </c>
      <c r="C5" s="3" t="s">
        <v>79</v>
      </c>
      <c r="D5" s="3" t="s">
        <v>80</v>
      </c>
      <c r="E5" s="4" t="s">
        <v>81</v>
      </c>
    </row>
    <row r="6" spans="1:6" ht="27.6" x14ac:dyDescent="0.25">
      <c r="A6" s="5" t="s">
        <v>82</v>
      </c>
      <c r="B6" s="6">
        <f>'с 1 по 4 класс 109 школа'!D87</f>
        <v>225.79</v>
      </c>
      <c r="C6" s="6">
        <f>'с 1 по 4 класс 109 школа'!E87</f>
        <v>198.16</v>
      </c>
      <c r="D6" s="6">
        <f>'с 1 по 4 класс 109 школа'!F87</f>
        <v>859.00000000000011</v>
      </c>
      <c r="E6" s="6">
        <f>'с 1 по 4 класс 109 школа'!G87</f>
        <v>6121.0499999999984</v>
      </c>
    </row>
    <row r="7" spans="1:6" ht="41.4" x14ac:dyDescent="0.25">
      <c r="A7" s="5" t="s">
        <v>83</v>
      </c>
      <c r="B7" s="6">
        <f>B6/10</f>
        <v>22.579000000000001</v>
      </c>
      <c r="C7" s="6">
        <f t="shared" ref="C7:E7" si="0">C6/10</f>
        <v>19.815999999999999</v>
      </c>
      <c r="D7" s="6">
        <f t="shared" si="0"/>
        <v>85.9</v>
      </c>
      <c r="E7" s="6">
        <f t="shared" si="0"/>
        <v>612.10499999999979</v>
      </c>
    </row>
    <row r="8" spans="1:6" ht="69" x14ac:dyDescent="0.25">
      <c r="A8" s="5" t="s">
        <v>84</v>
      </c>
      <c r="B8" s="7">
        <v>1</v>
      </c>
      <c r="C8" s="7">
        <v>1</v>
      </c>
      <c r="D8" s="7">
        <v>4</v>
      </c>
      <c r="E8" s="7"/>
    </row>
    <row r="9" spans="1:6" ht="41.4" x14ac:dyDescent="0.25">
      <c r="A9" s="5" t="s">
        <v>85</v>
      </c>
      <c r="B9" s="7">
        <v>19.25</v>
      </c>
      <c r="C9" s="7">
        <v>19.75</v>
      </c>
      <c r="D9" s="7">
        <v>83.75</v>
      </c>
      <c r="E9" s="7">
        <v>587.5</v>
      </c>
    </row>
    <row r="10" spans="1:6" x14ac:dyDescent="0.25">
      <c r="A10" s="7" t="s">
        <v>86</v>
      </c>
      <c r="B10" s="8">
        <f>B7-B9</f>
        <v>3.3290000000000006</v>
      </c>
      <c r="C10" s="8">
        <f t="shared" ref="C10:E10" si="1">C7-C9</f>
        <v>6.5999999999998948E-2</v>
      </c>
      <c r="D10" s="8">
        <f t="shared" si="1"/>
        <v>2.1500000000000057</v>
      </c>
      <c r="E10" s="8">
        <f t="shared" si="1"/>
        <v>24.604999999999791</v>
      </c>
    </row>
  </sheetData>
  <mergeCells count="4">
    <mergeCell ref="A1:F1"/>
    <mergeCell ref="A2:E2"/>
    <mergeCell ref="A3:E3"/>
    <mergeCell ref="A4:E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topLeftCell="A7" workbookViewId="0">
      <selection activeCell="A66" sqref="A66:H66"/>
    </sheetView>
  </sheetViews>
  <sheetFormatPr defaultRowHeight="13.2" x14ac:dyDescent="0.25"/>
  <cols>
    <col min="1" max="1" width="11" style="24" customWidth="1"/>
    <col min="2" max="2" width="41.6640625" style="15" customWidth="1"/>
    <col min="3" max="3" width="10.6640625" style="29" customWidth="1"/>
    <col min="4" max="6" width="10.6640625" style="35" customWidth="1"/>
    <col min="7" max="7" width="17" customWidth="1"/>
    <col min="8" max="8" width="15.6640625" customWidth="1"/>
    <col min="9" max="11" width="7.6640625" customWidth="1"/>
  </cols>
  <sheetData>
    <row r="1" spans="1:8" x14ac:dyDescent="0.25">
      <c r="B1" s="41"/>
      <c r="H1" s="43"/>
    </row>
    <row r="3" spans="1:8" x14ac:dyDescent="0.25">
      <c r="B3" s="52"/>
      <c r="F3" s="45"/>
      <c r="G3" s="46"/>
      <c r="H3" s="47"/>
    </row>
    <row r="4" spans="1:8" x14ac:dyDescent="0.25">
      <c r="B4" s="53"/>
      <c r="F4" s="48"/>
      <c r="G4" s="49"/>
      <c r="H4" s="50"/>
    </row>
    <row r="5" spans="1:8" x14ac:dyDescent="0.25">
      <c r="B5" s="42"/>
      <c r="H5" s="44"/>
    </row>
    <row r="9" spans="1:8" s="9" customFormat="1" ht="12.75" customHeight="1" x14ac:dyDescent="0.25">
      <c r="A9" s="73"/>
      <c r="B9" s="74"/>
      <c r="C9" s="74"/>
      <c r="D9" s="74"/>
      <c r="E9" s="74"/>
      <c r="F9" s="74"/>
      <c r="G9" s="74"/>
      <c r="H9" s="74"/>
    </row>
    <row r="10" spans="1:8" s="9" customFormat="1" x14ac:dyDescent="0.25">
      <c r="A10" s="22"/>
      <c r="C10" s="10"/>
      <c r="D10" s="30"/>
      <c r="E10" s="30"/>
      <c r="F10" s="30"/>
      <c r="G10" s="11"/>
      <c r="H10" s="11"/>
    </row>
    <row r="11" spans="1:8" s="9" customFormat="1" ht="15.6" x14ac:dyDescent="0.3">
      <c r="A11" s="22"/>
      <c r="B11" s="51"/>
      <c r="C11" s="10"/>
      <c r="D11" s="30"/>
      <c r="E11" s="30"/>
      <c r="F11" s="30"/>
      <c r="G11" s="11"/>
      <c r="H11" s="11"/>
    </row>
    <row r="12" spans="1:8" s="9" customFormat="1" ht="13.8" thickBot="1" x14ac:dyDescent="0.3">
      <c r="A12" s="23"/>
      <c r="C12" s="10"/>
      <c r="D12" s="30"/>
      <c r="E12" s="30"/>
      <c r="F12" s="30"/>
      <c r="G12" s="11"/>
      <c r="H12" s="11"/>
    </row>
    <row r="13" spans="1:8" s="12" customFormat="1" ht="33" customHeight="1" x14ac:dyDescent="0.25">
      <c r="A13" s="64"/>
      <c r="B13" s="66"/>
      <c r="C13" s="68"/>
      <c r="D13" s="70"/>
      <c r="E13" s="70"/>
      <c r="F13" s="70"/>
      <c r="G13" s="81"/>
      <c r="H13" s="71"/>
    </row>
    <row r="14" spans="1:8" s="13" customFormat="1" ht="13.8" thickBot="1" x14ac:dyDescent="0.3">
      <c r="A14" s="65"/>
      <c r="B14" s="67"/>
      <c r="C14" s="69"/>
      <c r="D14" s="31"/>
      <c r="E14" s="31"/>
      <c r="F14" s="31"/>
      <c r="G14" s="82"/>
      <c r="H14" s="72"/>
    </row>
    <row r="15" spans="1:8" s="14" customFormat="1" x14ac:dyDescent="0.25">
      <c r="A15" s="75"/>
      <c r="B15" s="76"/>
      <c r="C15" s="76"/>
      <c r="D15" s="76"/>
      <c r="E15" s="76"/>
      <c r="F15" s="76"/>
      <c r="G15" s="76"/>
      <c r="H15" s="77"/>
    </row>
    <row r="16" spans="1:8" x14ac:dyDescent="0.25">
      <c r="A16" s="80"/>
      <c r="B16" s="16"/>
      <c r="C16" s="25"/>
      <c r="D16" s="32"/>
      <c r="E16" s="32"/>
      <c r="F16" s="32"/>
      <c r="G16" s="17"/>
      <c r="H16" s="18"/>
    </row>
    <row r="17" spans="1:8" x14ac:dyDescent="0.25">
      <c r="A17" s="80"/>
      <c r="B17" s="16"/>
      <c r="C17" s="25"/>
      <c r="D17" s="32"/>
      <c r="E17" s="32"/>
      <c r="F17" s="32"/>
      <c r="G17" s="17"/>
      <c r="H17" s="18"/>
    </row>
    <row r="18" spans="1:8" x14ac:dyDescent="0.25">
      <c r="A18" s="80"/>
      <c r="B18" s="16"/>
      <c r="C18" s="25"/>
      <c r="D18" s="32"/>
      <c r="E18" s="32"/>
      <c r="F18" s="32"/>
      <c r="G18" s="17"/>
      <c r="H18" s="18"/>
    </row>
    <row r="19" spans="1:8" x14ac:dyDescent="0.25">
      <c r="A19" s="80"/>
      <c r="B19" s="16"/>
      <c r="C19" s="25"/>
      <c r="D19" s="32"/>
      <c r="E19" s="32"/>
      <c r="F19" s="32"/>
      <c r="G19" s="17"/>
      <c r="H19" s="18"/>
    </row>
    <row r="20" spans="1:8" x14ac:dyDescent="0.25">
      <c r="A20" s="80"/>
      <c r="B20" s="16"/>
      <c r="C20" s="25"/>
      <c r="D20" s="32"/>
      <c r="E20" s="32"/>
      <c r="F20" s="32"/>
      <c r="G20" s="17"/>
      <c r="H20" s="18"/>
    </row>
    <row r="21" spans="1:8" s="14" customFormat="1" x14ac:dyDescent="0.25">
      <c r="A21" s="78"/>
      <c r="B21" s="79"/>
      <c r="C21" s="26"/>
      <c r="D21" s="33"/>
      <c r="E21" s="33"/>
      <c r="F21" s="33"/>
      <c r="G21" s="56"/>
      <c r="H21" s="19"/>
    </row>
    <row r="22" spans="1:8" s="14" customFormat="1" ht="13.8" thickBot="1" x14ac:dyDescent="0.3">
      <c r="A22" s="62"/>
      <c r="B22" s="63"/>
      <c r="C22" s="27"/>
      <c r="D22" s="34"/>
      <c r="E22" s="34"/>
      <c r="F22" s="34"/>
      <c r="G22" s="55"/>
      <c r="H22" s="21"/>
    </row>
    <row r="23" spans="1:8" s="14" customFormat="1" x14ac:dyDescent="0.25">
      <c r="A23" s="75"/>
      <c r="B23" s="76"/>
      <c r="C23" s="76"/>
      <c r="D23" s="76"/>
      <c r="E23" s="76"/>
      <c r="F23" s="76"/>
      <c r="G23" s="76"/>
      <c r="H23" s="77"/>
    </row>
    <row r="24" spans="1:8" x14ac:dyDescent="0.25">
      <c r="A24" s="80"/>
      <c r="B24" s="16"/>
      <c r="C24" s="25"/>
      <c r="D24" s="32"/>
      <c r="E24" s="32"/>
      <c r="F24" s="32"/>
      <c r="G24" s="17"/>
      <c r="H24" s="18"/>
    </row>
    <row r="25" spans="1:8" x14ac:dyDescent="0.25">
      <c r="A25" s="80"/>
      <c r="B25" s="16"/>
      <c r="C25" s="25"/>
      <c r="D25" s="32"/>
      <c r="E25" s="32"/>
      <c r="F25" s="32"/>
      <c r="G25" s="17"/>
      <c r="H25" s="18"/>
    </row>
    <row r="26" spans="1:8" x14ac:dyDescent="0.25">
      <c r="A26" s="80"/>
      <c r="B26" s="16"/>
      <c r="C26" s="25"/>
      <c r="D26" s="32"/>
      <c r="E26" s="32"/>
      <c r="F26" s="32"/>
      <c r="G26" s="17"/>
      <c r="H26" s="18"/>
    </row>
    <row r="27" spans="1:8" x14ac:dyDescent="0.25">
      <c r="A27" s="80"/>
      <c r="B27" s="16"/>
      <c r="C27" s="25"/>
      <c r="D27" s="32"/>
      <c r="E27" s="32"/>
      <c r="F27" s="32"/>
      <c r="G27" s="17"/>
      <c r="H27" s="18"/>
    </row>
    <row r="28" spans="1:8" s="14" customFormat="1" x14ac:dyDescent="0.25">
      <c r="A28" s="78"/>
      <c r="B28" s="79"/>
      <c r="C28" s="26"/>
      <c r="D28" s="26"/>
      <c r="E28" s="26"/>
      <c r="F28" s="26"/>
      <c r="G28" s="59"/>
      <c r="H28" s="19"/>
    </row>
    <row r="29" spans="1:8" s="14" customFormat="1" ht="13.8" thickBot="1" x14ac:dyDescent="0.3">
      <c r="A29" s="62"/>
      <c r="B29" s="63"/>
      <c r="C29" s="27"/>
      <c r="D29" s="27"/>
      <c r="E29" s="27"/>
      <c r="F29" s="27"/>
      <c r="G29" s="60"/>
      <c r="H29" s="21"/>
    </row>
    <row r="30" spans="1:8" s="14" customFormat="1" x14ac:dyDescent="0.25">
      <c r="A30" s="75"/>
      <c r="B30" s="76"/>
      <c r="C30" s="76"/>
      <c r="D30" s="76"/>
      <c r="E30" s="76"/>
      <c r="F30" s="76"/>
      <c r="G30" s="76"/>
      <c r="H30" s="77"/>
    </row>
    <row r="31" spans="1:8" x14ac:dyDescent="0.25">
      <c r="A31" s="80"/>
      <c r="B31" s="16"/>
      <c r="C31" s="25"/>
      <c r="D31" s="32"/>
      <c r="E31" s="32"/>
      <c r="F31" s="32"/>
      <c r="G31" s="17"/>
      <c r="H31" s="18"/>
    </row>
    <row r="32" spans="1:8" x14ac:dyDescent="0.25">
      <c r="A32" s="80"/>
      <c r="B32" s="16"/>
      <c r="C32" s="25"/>
      <c r="D32" s="32"/>
      <c r="E32" s="32"/>
      <c r="F32" s="32"/>
      <c r="G32" s="17"/>
      <c r="H32" s="18"/>
    </row>
    <row r="33" spans="1:8" x14ac:dyDescent="0.25">
      <c r="A33" s="80"/>
      <c r="B33" s="16"/>
      <c r="C33" s="25"/>
      <c r="D33" s="32"/>
      <c r="E33" s="32"/>
      <c r="F33" s="32"/>
      <c r="G33" s="17"/>
      <c r="H33" s="18"/>
    </row>
    <row r="34" spans="1:8" x14ac:dyDescent="0.25">
      <c r="A34" s="80"/>
      <c r="B34" s="16"/>
      <c r="C34" s="25"/>
      <c r="D34" s="32"/>
      <c r="E34" s="32"/>
      <c r="F34" s="32"/>
      <c r="G34" s="17"/>
      <c r="H34" s="18"/>
    </row>
    <row r="35" spans="1:8" s="14" customFormat="1" x14ac:dyDescent="0.25">
      <c r="A35" s="78"/>
      <c r="B35" s="79"/>
      <c r="C35" s="26"/>
      <c r="D35" s="26"/>
      <c r="E35" s="26"/>
      <c r="F35" s="26"/>
      <c r="G35" s="59"/>
      <c r="H35" s="19"/>
    </row>
    <row r="36" spans="1:8" s="14" customFormat="1" ht="13.8" thickBot="1" x14ac:dyDescent="0.3">
      <c r="A36" s="62"/>
      <c r="B36" s="63"/>
      <c r="C36" s="27"/>
      <c r="D36" s="27"/>
      <c r="E36" s="27"/>
      <c r="F36" s="27"/>
      <c r="G36" s="60"/>
      <c r="H36" s="21"/>
    </row>
    <row r="37" spans="1:8" s="14" customFormat="1" x14ac:dyDescent="0.25">
      <c r="A37" s="75"/>
      <c r="B37" s="76"/>
      <c r="C37" s="76"/>
      <c r="D37" s="76"/>
      <c r="E37" s="76"/>
      <c r="F37" s="76"/>
      <c r="G37" s="76"/>
      <c r="H37" s="77"/>
    </row>
    <row r="38" spans="1:8" x14ac:dyDescent="0.25">
      <c r="A38" s="80"/>
      <c r="B38" s="16"/>
      <c r="C38" s="25"/>
      <c r="D38" s="32"/>
      <c r="E38" s="32"/>
      <c r="F38" s="32"/>
      <c r="G38" s="17"/>
      <c r="H38" s="18"/>
    </row>
    <row r="39" spans="1:8" x14ac:dyDescent="0.25">
      <c r="A39" s="80"/>
      <c r="B39" s="16"/>
      <c r="C39" s="25"/>
      <c r="D39" s="32"/>
      <c r="E39" s="32"/>
      <c r="F39" s="32"/>
      <c r="G39" s="17"/>
      <c r="H39" s="18"/>
    </row>
    <row r="40" spans="1:8" x14ac:dyDescent="0.25">
      <c r="A40" s="80"/>
      <c r="B40" s="16"/>
      <c r="C40" s="25"/>
      <c r="D40" s="32"/>
      <c r="E40" s="32"/>
      <c r="F40" s="32"/>
      <c r="G40" s="17"/>
      <c r="H40" s="18"/>
    </row>
    <row r="41" spans="1:8" x14ac:dyDescent="0.25">
      <c r="A41" s="80"/>
      <c r="B41" s="16"/>
      <c r="C41" s="25"/>
      <c r="D41" s="32"/>
      <c r="E41" s="32"/>
      <c r="F41" s="32"/>
      <c r="G41" s="17"/>
      <c r="H41" s="18"/>
    </row>
    <row r="42" spans="1:8" s="14" customFormat="1" x14ac:dyDescent="0.25">
      <c r="A42" s="78"/>
      <c r="B42" s="79"/>
      <c r="C42" s="26"/>
      <c r="D42" s="26"/>
      <c r="E42" s="26"/>
      <c r="F42" s="26"/>
      <c r="G42" s="59"/>
      <c r="H42" s="19"/>
    </row>
    <row r="43" spans="1:8" s="14" customFormat="1" ht="13.8" thickBot="1" x14ac:dyDescent="0.3">
      <c r="A43" s="62"/>
      <c r="B43" s="63"/>
      <c r="C43" s="27"/>
      <c r="D43" s="27"/>
      <c r="E43" s="27"/>
      <c r="F43" s="27"/>
      <c r="G43" s="60"/>
      <c r="H43" s="21"/>
    </row>
    <row r="44" spans="1:8" s="14" customFormat="1" x14ac:dyDescent="0.25">
      <c r="A44" s="75"/>
      <c r="B44" s="76"/>
      <c r="C44" s="76"/>
      <c r="D44" s="76"/>
      <c r="E44" s="76"/>
      <c r="F44" s="76"/>
      <c r="G44" s="76"/>
      <c r="H44" s="77"/>
    </row>
    <row r="45" spans="1:8" x14ac:dyDescent="0.25">
      <c r="A45" s="80"/>
      <c r="B45" s="16"/>
      <c r="C45" s="25"/>
      <c r="D45" s="32"/>
      <c r="E45" s="32"/>
      <c r="F45" s="32"/>
      <c r="G45" s="17"/>
      <c r="H45" s="18"/>
    </row>
    <row r="46" spans="1:8" x14ac:dyDescent="0.25">
      <c r="A46" s="80"/>
      <c r="B46" s="16"/>
      <c r="C46" s="25"/>
      <c r="D46" s="32"/>
      <c r="E46" s="32"/>
      <c r="F46" s="32"/>
      <c r="G46" s="17"/>
      <c r="H46" s="18"/>
    </row>
    <row r="47" spans="1:8" x14ac:dyDescent="0.25">
      <c r="A47" s="80"/>
      <c r="B47" s="16"/>
      <c r="C47" s="25"/>
      <c r="D47" s="32"/>
      <c r="E47" s="32"/>
      <c r="F47" s="32"/>
      <c r="G47" s="17"/>
      <c r="H47" s="18"/>
    </row>
    <row r="48" spans="1:8" x14ac:dyDescent="0.25">
      <c r="A48" s="80"/>
      <c r="B48" s="16"/>
      <c r="C48" s="25"/>
      <c r="D48" s="32"/>
      <c r="E48" s="32"/>
      <c r="F48" s="32"/>
      <c r="G48" s="17"/>
      <c r="H48" s="18"/>
    </row>
    <row r="49" spans="1:8" s="14" customFormat="1" x14ac:dyDescent="0.25">
      <c r="A49" s="78"/>
      <c r="B49" s="79"/>
      <c r="C49" s="26"/>
      <c r="D49" s="26"/>
      <c r="E49" s="26"/>
      <c r="F49" s="26"/>
      <c r="G49" s="59"/>
      <c r="H49" s="19"/>
    </row>
    <row r="50" spans="1:8" s="14" customFormat="1" ht="13.8" thickBot="1" x14ac:dyDescent="0.3">
      <c r="A50" s="62"/>
      <c r="B50" s="63"/>
      <c r="C50" s="27"/>
      <c r="D50" s="27"/>
      <c r="E50" s="27"/>
      <c r="F50" s="27"/>
      <c r="G50" s="60"/>
      <c r="H50" s="21"/>
    </row>
    <row r="51" spans="1:8" s="14" customFormat="1" x14ac:dyDescent="0.25">
      <c r="A51" s="75"/>
      <c r="B51" s="76"/>
      <c r="C51" s="76"/>
      <c r="D51" s="76"/>
      <c r="E51" s="76"/>
      <c r="F51" s="76"/>
      <c r="G51" s="76"/>
      <c r="H51" s="77"/>
    </row>
    <row r="52" spans="1:8" x14ac:dyDescent="0.25">
      <c r="A52" s="80"/>
      <c r="B52" s="16"/>
      <c r="C52" s="25"/>
      <c r="D52" s="32"/>
      <c r="E52" s="32"/>
      <c r="F52" s="32"/>
      <c r="G52" s="17"/>
      <c r="H52" s="18"/>
    </row>
    <row r="53" spans="1:8" x14ac:dyDescent="0.25">
      <c r="A53" s="80"/>
      <c r="B53" s="16"/>
      <c r="C53" s="25"/>
      <c r="D53" s="32"/>
      <c r="E53" s="32"/>
      <c r="F53" s="32"/>
      <c r="G53" s="17"/>
      <c r="H53" s="18"/>
    </row>
    <row r="54" spans="1:8" x14ac:dyDescent="0.25">
      <c r="A54" s="80"/>
      <c r="B54" s="16"/>
      <c r="C54" s="25"/>
      <c r="D54" s="32"/>
      <c r="E54" s="32"/>
      <c r="F54" s="32"/>
      <c r="G54" s="17"/>
      <c r="H54" s="18"/>
    </row>
    <row r="55" spans="1:8" x14ac:dyDescent="0.25">
      <c r="A55" s="80"/>
      <c r="B55" s="16"/>
      <c r="C55" s="25"/>
      <c r="D55" s="32"/>
      <c r="E55" s="32"/>
      <c r="F55" s="32"/>
      <c r="G55" s="17"/>
      <c r="H55" s="18"/>
    </row>
    <row r="56" spans="1:8" x14ac:dyDescent="0.25">
      <c r="A56" s="80"/>
      <c r="B56" s="16"/>
      <c r="C56" s="25"/>
      <c r="D56" s="32"/>
      <c r="E56" s="32"/>
      <c r="F56" s="32"/>
      <c r="G56" s="17"/>
      <c r="H56" s="18"/>
    </row>
    <row r="57" spans="1:8" s="14" customFormat="1" x14ac:dyDescent="0.25">
      <c r="A57" s="78"/>
      <c r="B57" s="79"/>
      <c r="C57" s="26"/>
      <c r="D57" s="26"/>
      <c r="E57" s="26"/>
      <c r="F57" s="26"/>
      <c r="G57" s="59"/>
      <c r="H57" s="19"/>
    </row>
    <row r="58" spans="1:8" s="14" customFormat="1" ht="13.8" thickBot="1" x14ac:dyDescent="0.3">
      <c r="A58" s="62"/>
      <c r="B58" s="63"/>
      <c r="C58" s="27"/>
      <c r="D58" s="27"/>
      <c r="E58" s="27"/>
      <c r="F58" s="27"/>
      <c r="G58" s="60"/>
      <c r="H58" s="21"/>
    </row>
    <row r="59" spans="1:8" s="14" customFormat="1" x14ac:dyDescent="0.25">
      <c r="A59" s="75"/>
      <c r="B59" s="76"/>
      <c r="C59" s="76"/>
      <c r="D59" s="76"/>
      <c r="E59" s="76"/>
      <c r="F59" s="76"/>
      <c r="G59" s="76"/>
      <c r="H59" s="77"/>
    </row>
    <row r="60" spans="1:8" x14ac:dyDescent="0.25">
      <c r="A60" s="80"/>
      <c r="B60" s="16"/>
      <c r="C60" s="25"/>
      <c r="D60" s="32"/>
      <c r="E60" s="32"/>
      <c r="F60" s="32"/>
      <c r="G60" s="17"/>
      <c r="H60" s="18"/>
    </row>
    <row r="61" spans="1:8" x14ac:dyDescent="0.25">
      <c r="A61" s="80"/>
      <c r="B61" s="16"/>
      <c r="C61" s="25"/>
      <c r="D61" s="32"/>
      <c r="E61" s="32"/>
      <c r="F61" s="32"/>
      <c r="G61" s="17"/>
      <c r="H61" s="18"/>
    </row>
    <row r="62" spans="1:8" x14ac:dyDescent="0.25">
      <c r="A62" s="80"/>
      <c r="B62" s="16"/>
      <c r="C62" s="25"/>
      <c r="D62" s="32"/>
      <c r="E62" s="32"/>
      <c r="F62" s="32"/>
      <c r="G62" s="17"/>
      <c r="H62" s="18"/>
    </row>
    <row r="63" spans="1:8" x14ac:dyDescent="0.25">
      <c r="A63" s="58"/>
      <c r="B63" s="16"/>
      <c r="C63" s="25"/>
      <c r="D63" s="32"/>
      <c r="E63" s="32"/>
      <c r="F63" s="32"/>
      <c r="G63" s="17"/>
      <c r="H63" s="61"/>
    </row>
    <row r="64" spans="1:8" s="14" customFormat="1" x14ac:dyDescent="0.25">
      <c r="A64" s="78"/>
      <c r="B64" s="79"/>
      <c r="C64" s="26"/>
      <c r="D64" s="26"/>
      <c r="E64" s="26"/>
      <c r="F64" s="26"/>
      <c r="G64" s="59"/>
      <c r="H64" s="19"/>
    </row>
    <row r="65" spans="1:8" s="14" customFormat="1" ht="13.8" thickBot="1" x14ac:dyDescent="0.3">
      <c r="A65" s="62"/>
      <c r="B65" s="63"/>
      <c r="C65" s="27"/>
      <c r="D65" s="27"/>
      <c r="E65" s="27"/>
      <c r="F65" s="27"/>
      <c r="G65" s="60"/>
      <c r="H65" s="21"/>
    </row>
    <row r="66" spans="1:8" s="14" customFormat="1" x14ac:dyDescent="0.25">
      <c r="A66" s="75"/>
      <c r="B66" s="76"/>
      <c r="C66" s="76"/>
      <c r="D66" s="76"/>
      <c r="E66" s="76"/>
      <c r="F66" s="76"/>
      <c r="G66" s="76"/>
      <c r="H66" s="77"/>
    </row>
    <row r="67" spans="1:8" x14ac:dyDescent="0.25">
      <c r="A67" s="80"/>
      <c r="B67" s="16"/>
      <c r="C67" s="25"/>
      <c r="D67" s="32"/>
      <c r="E67" s="32"/>
      <c r="F67" s="32"/>
      <c r="G67" s="17"/>
      <c r="H67" s="18"/>
    </row>
    <row r="68" spans="1:8" x14ac:dyDescent="0.25">
      <c r="A68" s="80"/>
      <c r="B68" s="16"/>
      <c r="C68" s="25"/>
      <c r="D68" s="32"/>
      <c r="E68" s="32"/>
      <c r="F68" s="32"/>
      <c r="G68" s="17"/>
      <c r="H68" s="18"/>
    </row>
    <row r="69" spans="1:8" x14ac:dyDescent="0.25">
      <c r="A69" s="80"/>
      <c r="B69" s="16"/>
      <c r="C69" s="25"/>
      <c r="D69" s="32"/>
      <c r="E69" s="32"/>
      <c r="F69" s="32"/>
      <c r="G69" s="17"/>
      <c r="H69" s="18"/>
    </row>
    <row r="70" spans="1:8" x14ac:dyDescent="0.25">
      <c r="A70" s="80"/>
      <c r="B70" s="16"/>
      <c r="C70" s="25"/>
      <c r="D70" s="32"/>
      <c r="E70" s="32"/>
      <c r="F70" s="32"/>
      <c r="G70" s="17"/>
      <c r="H70" s="18"/>
    </row>
    <row r="71" spans="1:8" s="14" customFormat="1" x14ac:dyDescent="0.25">
      <c r="A71" s="78"/>
      <c r="B71" s="79"/>
      <c r="C71" s="26"/>
      <c r="D71" s="26"/>
      <c r="E71" s="26"/>
      <c r="F71" s="26"/>
      <c r="G71" s="59"/>
      <c r="H71" s="19"/>
    </row>
    <row r="72" spans="1:8" s="14" customFormat="1" ht="13.8" thickBot="1" x14ac:dyDescent="0.3">
      <c r="A72" s="62"/>
      <c r="B72" s="63"/>
      <c r="C72" s="27"/>
      <c r="D72" s="27"/>
      <c r="E72" s="27"/>
      <c r="F72" s="27"/>
      <c r="G72" s="60"/>
      <c r="H72" s="21"/>
    </row>
    <row r="73" spans="1:8" s="14" customFormat="1" x14ac:dyDescent="0.25">
      <c r="A73" s="75"/>
      <c r="B73" s="76"/>
      <c r="C73" s="76"/>
      <c r="D73" s="76"/>
      <c r="E73" s="76"/>
      <c r="F73" s="76"/>
      <c r="G73" s="76"/>
      <c r="H73" s="77"/>
    </row>
    <row r="74" spans="1:8" x14ac:dyDescent="0.25">
      <c r="A74" s="80"/>
      <c r="B74" s="16"/>
      <c r="C74" s="25"/>
      <c r="D74" s="32"/>
      <c r="E74" s="32"/>
      <c r="F74" s="32"/>
      <c r="G74" s="17"/>
      <c r="H74" s="18"/>
    </row>
    <row r="75" spans="1:8" x14ac:dyDescent="0.25">
      <c r="A75" s="80"/>
      <c r="B75" s="16"/>
      <c r="C75" s="25"/>
      <c r="D75" s="32"/>
      <c r="E75" s="32"/>
      <c r="F75" s="32"/>
      <c r="G75" s="17"/>
      <c r="H75" s="18"/>
    </row>
    <row r="76" spans="1:8" x14ac:dyDescent="0.25">
      <c r="A76" s="80"/>
      <c r="B76" s="16"/>
      <c r="C76" s="25"/>
      <c r="D76" s="32"/>
      <c r="E76" s="32"/>
      <c r="F76" s="32"/>
      <c r="G76" s="17"/>
      <c r="H76" s="18"/>
    </row>
    <row r="77" spans="1:8" x14ac:dyDescent="0.25">
      <c r="A77" s="80"/>
      <c r="B77" s="16"/>
      <c r="C77" s="25"/>
      <c r="D77" s="32"/>
      <c r="E77" s="32"/>
      <c r="F77" s="32"/>
      <c r="G77" s="17"/>
      <c r="H77" s="18"/>
    </row>
    <row r="78" spans="1:8" s="14" customFormat="1" x14ac:dyDescent="0.25">
      <c r="A78" s="78"/>
      <c r="B78" s="79"/>
      <c r="C78" s="26"/>
      <c r="D78" s="26"/>
      <c r="E78" s="26"/>
      <c r="F78" s="26"/>
      <c r="G78" s="59"/>
      <c r="H78" s="19"/>
    </row>
    <row r="79" spans="1:8" s="14" customFormat="1" ht="13.8" thickBot="1" x14ac:dyDescent="0.3">
      <c r="A79" s="62"/>
      <c r="B79" s="63"/>
      <c r="C79" s="27"/>
      <c r="D79" s="27"/>
      <c r="E79" s="27"/>
      <c r="F79" s="27"/>
      <c r="G79" s="60"/>
      <c r="H79" s="21"/>
    </row>
    <row r="80" spans="1:8" s="14" customFormat="1" x14ac:dyDescent="0.25">
      <c r="A80" s="75"/>
      <c r="B80" s="76"/>
      <c r="C80" s="76"/>
      <c r="D80" s="76"/>
      <c r="E80" s="76"/>
      <c r="F80" s="76"/>
      <c r="G80" s="76"/>
      <c r="H80" s="77"/>
    </row>
    <row r="81" spans="1:8" x14ac:dyDescent="0.25">
      <c r="A81" s="80"/>
      <c r="B81" s="16"/>
      <c r="C81" s="25"/>
      <c r="D81" s="32"/>
      <c r="E81" s="32"/>
      <c r="F81" s="32"/>
      <c r="G81" s="17"/>
      <c r="H81" s="18"/>
    </row>
    <row r="82" spans="1:8" x14ac:dyDescent="0.25">
      <c r="A82" s="80"/>
      <c r="B82" s="16"/>
      <c r="C82" s="25"/>
      <c r="D82" s="32"/>
      <c r="E82" s="32"/>
      <c r="F82" s="32"/>
      <c r="G82" s="17"/>
      <c r="H82" s="18"/>
    </row>
    <row r="83" spans="1:8" x14ac:dyDescent="0.25">
      <c r="A83" s="80"/>
      <c r="B83" s="16"/>
      <c r="C83" s="25"/>
      <c r="D83" s="32"/>
      <c r="E83" s="32"/>
      <c r="F83" s="32"/>
      <c r="G83" s="17"/>
      <c r="H83" s="18"/>
    </row>
    <row r="84" spans="1:8" x14ac:dyDescent="0.25">
      <c r="A84" s="80"/>
      <c r="B84" s="16"/>
      <c r="C84" s="25"/>
      <c r="D84" s="32"/>
      <c r="E84" s="32"/>
      <c r="F84" s="32"/>
      <c r="G84" s="17"/>
      <c r="H84" s="18"/>
    </row>
    <row r="85" spans="1:8" s="14" customFormat="1" ht="13.8" thickBot="1" x14ac:dyDescent="0.3">
      <c r="A85" s="62"/>
      <c r="B85" s="63"/>
      <c r="C85" s="34"/>
      <c r="D85" s="34"/>
      <c r="E85" s="34"/>
      <c r="F85" s="34"/>
      <c r="G85" s="55"/>
      <c r="H85" s="21"/>
    </row>
    <row r="86" spans="1:8" s="14" customFormat="1" x14ac:dyDescent="0.25">
      <c r="A86" s="87"/>
      <c r="B86" s="88"/>
      <c r="C86" s="39"/>
      <c r="D86" s="39"/>
      <c r="E86" s="39"/>
      <c r="F86" s="39"/>
      <c r="G86" s="54"/>
      <c r="H86" s="40"/>
    </row>
    <row r="87" spans="1:8" s="14" customFormat="1" x14ac:dyDescent="0.25">
      <c r="A87" s="80"/>
      <c r="B87" s="83"/>
      <c r="C87" s="33"/>
      <c r="D87" s="33"/>
      <c r="E87" s="33"/>
      <c r="F87" s="33"/>
      <c r="G87" s="56"/>
      <c r="H87" s="19"/>
    </row>
    <row r="88" spans="1:8" s="14" customFormat="1" ht="13.8" thickBot="1" x14ac:dyDescent="0.3">
      <c r="A88" s="84"/>
      <c r="B88" s="85"/>
      <c r="C88" s="28"/>
      <c r="D88" s="28"/>
      <c r="E88" s="28"/>
      <c r="F88" s="28"/>
      <c r="G88" s="57"/>
      <c r="H88" s="20"/>
    </row>
    <row r="89" spans="1:8" s="38" customFormat="1" ht="30" customHeight="1" x14ac:dyDescent="0.25">
      <c r="A89" s="86"/>
      <c r="B89" s="86"/>
      <c r="C89" s="36"/>
      <c r="D89" s="37"/>
      <c r="E89" s="37"/>
      <c r="F89" s="37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</sheetData>
  <mergeCells count="50">
    <mergeCell ref="A44:H44"/>
    <mergeCell ref="A23:H23"/>
    <mergeCell ref="A28:B28"/>
    <mergeCell ref="A24:A27"/>
    <mergeCell ref="A29:B29"/>
    <mergeCell ref="A30:H30"/>
    <mergeCell ref="A35:B35"/>
    <mergeCell ref="A31:A34"/>
    <mergeCell ref="A36:B36"/>
    <mergeCell ref="A37:H37"/>
    <mergeCell ref="A42:B42"/>
    <mergeCell ref="A22:B22"/>
    <mergeCell ref="A58:B58"/>
    <mergeCell ref="A59:H59"/>
    <mergeCell ref="H13:H14"/>
    <mergeCell ref="A9:H9"/>
    <mergeCell ref="A15:H15"/>
    <mergeCell ref="A21:B21"/>
    <mergeCell ref="A16:A20"/>
    <mergeCell ref="G13:G14"/>
    <mergeCell ref="A13:A14"/>
    <mergeCell ref="B13:B14"/>
    <mergeCell ref="C13:C14"/>
    <mergeCell ref="D13:F13"/>
    <mergeCell ref="A38:A41"/>
    <mergeCell ref="A43:B43"/>
    <mergeCell ref="A49:B49"/>
    <mergeCell ref="A45:A48"/>
    <mergeCell ref="A50:B50"/>
    <mergeCell ref="A51:H51"/>
    <mergeCell ref="A57:B57"/>
    <mergeCell ref="A52:A56"/>
    <mergeCell ref="A88:B88"/>
    <mergeCell ref="A89:B89"/>
    <mergeCell ref="A79:B79"/>
    <mergeCell ref="A80:H80"/>
    <mergeCell ref="A85:B85"/>
    <mergeCell ref="A81:A84"/>
    <mergeCell ref="A86:B86"/>
    <mergeCell ref="A87:B87"/>
    <mergeCell ref="A78:B78"/>
    <mergeCell ref="A74:A77"/>
    <mergeCell ref="A64:B64"/>
    <mergeCell ref="A60:A62"/>
    <mergeCell ref="A65:B65"/>
    <mergeCell ref="A72:B72"/>
    <mergeCell ref="A73:H73"/>
    <mergeCell ref="A71:B71"/>
    <mergeCell ref="A67:A70"/>
    <mergeCell ref="A66:H66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 1 по 4 класс 109 школа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2025-12-24T06:53:53Z</cp:lastPrinted>
  <dcterms:created xsi:type="dcterms:W3CDTF">2010-09-29T09:10:17Z</dcterms:created>
  <dcterms:modified xsi:type="dcterms:W3CDTF">2026-01-13T06:02:08Z</dcterms:modified>
</cp:coreProperties>
</file>